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bdf473\Desktop\"/>
    </mc:Choice>
  </mc:AlternateContent>
  <xr:revisionPtr revIDLastSave="0" documentId="13_ncr:1_{F423EDD0-8902-4D18-96C6-65681320F080}" xr6:coauthVersionLast="47" xr6:coauthVersionMax="47" xr10:uidLastSave="{00000000-0000-0000-0000-000000000000}"/>
  <bookViews>
    <workbookView xWindow="7956" yWindow="228" windowWidth="14028" windowHeight="11880" xr2:uid="{C02C2EB0-A12E-4533-867E-10ACD60B7FB2}"/>
  </bookViews>
  <sheets>
    <sheet name="How to Use" sheetId="14" r:id="rId1"/>
    <sheet name="Access Points ePMP 4600" sheetId="3" r:id="rId2"/>
    <sheet name="Access Points ePMP 4600L" sheetId="18" r:id="rId3"/>
    <sheet name="Subscriber Modul Forc 4600C" sheetId="19" r:id="rId4"/>
    <sheet name="Subscriber Modul Forc 4625" sheetId="20" r:id="rId5"/>
    <sheet name="Complete BOM" sheetId="21" r:id="rId6"/>
    <sheet name="Version" sheetId="4" r:id="rId7"/>
  </sheets>
  <externalReferences>
    <externalReference r:id="rId8"/>
    <externalReference r:id="rId9"/>
  </externalReferences>
  <definedNames>
    <definedName name="aaa" localSheetId="1">#REF!</definedName>
    <definedName name="aaa" localSheetId="2">#REF!</definedName>
    <definedName name="aaa" localSheetId="3">#REF!</definedName>
    <definedName name="aaa" localSheetId="4">#REF!</definedName>
    <definedName name="aaa">#REF!</definedName>
    <definedName name="asdfasdf" localSheetId="1">#REF!</definedName>
    <definedName name="asdfasdf" localSheetId="2">#REF!</definedName>
    <definedName name="asdfasdf" localSheetId="3">#REF!</definedName>
    <definedName name="asdfasdf" localSheetId="4">#REF!</definedName>
    <definedName name="asdfasdf">#REF!</definedName>
    <definedName name="Current_DB_CR" localSheetId="1">#REF!</definedName>
    <definedName name="Current_DB_CR" localSheetId="2">#REF!</definedName>
    <definedName name="Current_DB_CR" localSheetId="3">#REF!</definedName>
    <definedName name="Current_DB_CR" localSheetId="4">#REF!</definedName>
    <definedName name="Current_DB_CR">#REF!</definedName>
    <definedName name="Current_PL_Cambium" localSheetId="1">#REF!</definedName>
    <definedName name="Current_PL_Cambium" localSheetId="2">#REF!</definedName>
    <definedName name="Current_PL_Cambium" localSheetId="3">#REF!</definedName>
    <definedName name="Current_PL_Cambium" localSheetId="4">#REF!</definedName>
    <definedName name="Current_PL_Cambium">#REF!</definedName>
    <definedName name="Delete">'[1]Price list'!$C$3:$G$30</definedName>
    <definedName name="Indirect_cost" localSheetId="1">#REF!</definedName>
    <definedName name="Indirect_cost" localSheetId="2">#REF!</definedName>
    <definedName name="Indirect_cost" localSheetId="3">#REF!</definedName>
    <definedName name="Indirect_cost" localSheetId="4">#REF!</definedName>
    <definedName name="Indirect_cost">#REF!</definedName>
    <definedName name="IP20_Index" localSheetId="1">#REF!</definedName>
    <definedName name="IP20_Index" localSheetId="2">#REF!</definedName>
    <definedName name="IP20_Index" localSheetId="3">#REF!</definedName>
    <definedName name="IP20_Index" localSheetId="4">#REF!</definedName>
    <definedName name="IP20_Index">#REF!</definedName>
    <definedName name="List1" localSheetId="1">#REF!</definedName>
    <definedName name="List1" localSheetId="2">#REF!</definedName>
    <definedName name="List1" localSheetId="3">#REF!</definedName>
    <definedName name="List1" localSheetId="4">#REF!</definedName>
    <definedName name="List1">#REF!</definedName>
    <definedName name="plpl" localSheetId="1">#REF!</definedName>
    <definedName name="plpl" localSheetId="2">#REF!</definedName>
    <definedName name="plpl" localSheetId="3">#REF!</definedName>
    <definedName name="plpl" localSheetId="4">#REF!</definedName>
    <definedName name="plpl">#REF!</definedName>
    <definedName name="Present_Index" localSheetId="1">#REF!</definedName>
    <definedName name="Present_Index" localSheetId="2">#REF!</definedName>
    <definedName name="Present_Index" localSheetId="3">#REF!</definedName>
    <definedName name="Present_Index" localSheetId="4">#REF!</definedName>
    <definedName name="Present_Index">#REF!</definedName>
    <definedName name="Price_List">'[2]Price list'!$C$3:$G$30</definedName>
    <definedName name="Select" localSheetId="1">#REF!</definedName>
    <definedName name="Select" localSheetId="2">#REF!</definedName>
    <definedName name="Select" localSheetId="3">#REF!</definedName>
    <definedName name="Select" localSheetId="4">#REF!</definedName>
    <definedName name="Select">#REF!</definedName>
    <definedName name="Select_index">'[2]Price list'!$N$2:$O$4</definedName>
    <definedName name="TRX" localSheetId="1">#REF!</definedName>
    <definedName name="TRX" localSheetId="2">#REF!</definedName>
    <definedName name="TRX" localSheetId="3">#REF!</definedName>
    <definedName name="TRX" localSheetId="4">#REF!</definedName>
    <definedName name="TR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7" i="21" l="1"/>
  <c r="E147" i="21" s="1"/>
  <c r="D146" i="21"/>
  <c r="E146" i="21" s="1"/>
  <c r="D145" i="21"/>
  <c r="E145" i="21" s="1"/>
  <c r="D144" i="21"/>
  <c r="E144" i="21" s="1"/>
  <c r="D25" i="3"/>
  <c r="D21" i="21" s="1"/>
  <c r="E21" i="21" s="1"/>
  <c r="E40" i="21"/>
  <c r="E73" i="21"/>
  <c r="E107" i="21"/>
  <c r="D143" i="21"/>
  <c r="E143" i="21" s="1"/>
  <c r="D142" i="21"/>
  <c r="E142" i="21" s="1"/>
  <c r="D125" i="21"/>
  <c r="E125" i="21" s="1"/>
  <c r="D126" i="21"/>
  <c r="E126" i="21" s="1"/>
  <c r="D127" i="21"/>
  <c r="E127" i="21" s="1"/>
  <c r="D128" i="21"/>
  <c r="E128" i="21" s="1"/>
  <c r="D129" i="21"/>
  <c r="E129" i="21" s="1"/>
  <c r="D130" i="21"/>
  <c r="E130" i="21" s="1"/>
  <c r="D131" i="21"/>
  <c r="E131" i="21" s="1"/>
  <c r="D132" i="21"/>
  <c r="E132" i="21" s="1"/>
  <c r="D133" i="21"/>
  <c r="E133" i="21" s="1"/>
  <c r="D134" i="21"/>
  <c r="E134" i="21" s="1"/>
  <c r="D135" i="21"/>
  <c r="E135" i="21" s="1"/>
  <c r="D136" i="21"/>
  <c r="E136" i="21" s="1"/>
  <c r="D137" i="21"/>
  <c r="E137" i="21" s="1"/>
  <c r="D138" i="21"/>
  <c r="E138" i="21" s="1"/>
  <c r="D139" i="21"/>
  <c r="E139" i="21" s="1"/>
  <c r="D140" i="21"/>
  <c r="E140" i="21" s="1"/>
  <c r="D141" i="21"/>
  <c r="E141" i="21" s="1"/>
  <c r="D124" i="21"/>
  <c r="E124" i="21" s="1"/>
  <c r="D123" i="21"/>
  <c r="E123" i="21" s="1"/>
  <c r="D109" i="21"/>
  <c r="E109" i="21" s="1"/>
  <c r="D110" i="21"/>
  <c r="E110" i="21" s="1"/>
  <c r="D111" i="21"/>
  <c r="E111" i="21" s="1"/>
  <c r="D112" i="21"/>
  <c r="E112" i="21" s="1"/>
  <c r="D113" i="21"/>
  <c r="E113" i="21" s="1"/>
  <c r="D114" i="21"/>
  <c r="E114" i="21" s="1"/>
  <c r="D115" i="21"/>
  <c r="E115" i="21" s="1"/>
  <c r="D116" i="21"/>
  <c r="E116" i="21" s="1"/>
  <c r="D117" i="21"/>
  <c r="E117" i="21" s="1"/>
  <c r="D118" i="21"/>
  <c r="E118" i="21" s="1"/>
  <c r="D119" i="21"/>
  <c r="E119" i="21" s="1"/>
  <c r="D120" i="21"/>
  <c r="E120" i="21" s="1"/>
  <c r="D121" i="21"/>
  <c r="E121" i="21" s="1"/>
  <c r="D122" i="21"/>
  <c r="E122" i="21" s="1"/>
  <c r="D108" i="21"/>
  <c r="E108" i="21" s="1"/>
  <c r="D91" i="21"/>
  <c r="E91" i="21" s="1"/>
  <c r="D92" i="21"/>
  <c r="E92" i="21" s="1"/>
  <c r="D93" i="21"/>
  <c r="E93" i="21" s="1"/>
  <c r="D94" i="21"/>
  <c r="E94" i="21" s="1"/>
  <c r="D95" i="21"/>
  <c r="E95" i="21" s="1"/>
  <c r="D96" i="21"/>
  <c r="E96" i="21" s="1"/>
  <c r="D97" i="21"/>
  <c r="E97" i="21" s="1"/>
  <c r="D98" i="21"/>
  <c r="E98" i="21" s="1"/>
  <c r="D99" i="21"/>
  <c r="E99" i="21" s="1"/>
  <c r="D100" i="21"/>
  <c r="E100" i="21" s="1"/>
  <c r="D101" i="21"/>
  <c r="E101" i="21" s="1"/>
  <c r="D102" i="21"/>
  <c r="E102" i="21" s="1"/>
  <c r="D103" i="21"/>
  <c r="E103" i="21" s="1"/>
  <c r="D104" i="21"/>
  <c r="E104" i="21" s="1"/>
  <c r="D105" i="21"/>
  <c r="E105" i="21" s="1"/>
  <c r="D106" i="21"/>
  <c r="E106" i="21" s="1"/>
  <c r="D90" i="21"/>
  <c r="E90" i="21" s="1"/>
  <c r="D89" i="21"/>
  <c r="E89" i="21" s="1"/>
  <c r="D75" i="21"/>
  <c r="E75" i="21" s="1"/>
  <c r="D76" i="21"/>
  <c r="E76" i="21" s="1"/>
  <c r="D77" i="21"/>
  <c r="E77" i="21" s="1"/>
  <c r="D78" i="21"/>
  <c r="E78" i="21" s="1"/>
  <c r="D79" i="21"/>
  <c r="E79" i="21" s="1"/>
  <c r="D80" i="21"/>
  <c r="E80" i="21" s="1"/>
  <c r="D81" i="21"/>
  <c r="E81" i="21" s="1"/>
  <c r="D82" i="21"/>
  <c r="E82" i="21" s="1"/>
  <c r="D83" i="21"/>
  <c r="E83" i="21" s="1"/>
  <c r="D84" i="21"/>
  <c r="E84" i="21" s="1"/>
  <c r="D85" i="21"/>
  <c r="E85" i="21" s="1"/>
  <c r="D86" i="21"/>
  <c r="E86" i="21" s="1"/>
  <c r="D87" i="21"/>
  <c r="E87" i="21" s="1"/>
  <c r="D88" i="21"/>
  <c r="E88" i="21" s="1"/>
  <c r="D74" i="21"/>
  <c r="E74" i="21" s="1"/>
  <c r="D57" i="21"/>
  <c r="E57" i="21" s="1"/>
  <c r="D58" i="21"/>
  <c r="E58" i="21" s="1"/>
  <c r="D59" i="21"/>
  <c r="E59" i="21" s="1"/>
  <c r="D60" i="21"/>
  <c r="E60" i="21" s="1"/>
  <c r="D61" i="21"/>
  <c r="E61" i="21" s="1"/>
  <c r="D62" i="21"/>
  <c r="E62" i="21" s="1"/>
  <c r="D63" i="21"/>
  <c r="E63" i="21" s="1"/>
  <c r="D64" i="21"/>
  <c r="E64" i="21" s="1"/>
  <c r="D65" i="21"/>
  <c r="E65" i="21" s="1"/>
  <c r="D66" i="21"/>
  <c r="E66" i="21" s="1"/>
  <c r="D67" i="21"/>
  <c r="E67" i="21" s="1"/>
  <c r="D68" i="21"/>
  <c r="E68" i="21" s="1"/>
  <c r="D69" i="21"/>
  <c r="E69" i="21" s="1"/>
  <c r="D70" i="21"/>
  <c r="E70" i="21" s="1"/>
  <c r="D71" i="21"/>
  <c r="E71" i="21" s="1"/>
  <c r="D72" i="21"/>
  <c r="E72" i="21" s="1"/>
  <c r="D56" i="21"/>
  <c r="E56" i="21" s="1"/>
  <c r="D42" i="21"/>
  <c r="E42" i="21" s="1"/>
  <c r="D43" i="21"/>
  <c r="E43" i="21" s="1"/>
  <c r="D44" i="21"/>
  <c r="E44" i="21" s="1"/>
  <c r="D45" i="21"/>
  <c r="E45" i="21" s="1"/>
  <c r="D46" i="21"/>
  <c r="E46" i="21" s="1"/>
  <c r="D47" i="21"/>
  <c r="E47" i="21" s="1"/>
  <c r="D48" i="21"/>
  <c r="E48" i="21" s="1"/>
  <c r="D49" i="21"/>
  <c r="E49" i="21" s="1"/>
  <c r="D50" i="21"/>
  <c r="E50" i="21" s="1"/>
  <c r="D51" i="21"/>
  <c r="E51" i="21" s="1"/>
  <c r="D52" i="21"/>
  <c r="E52" i="21" s="1"/>
  <c r="D53" i="21"/>
  <c r="E53" i="21" s="1"/>
  <c r="D54" i="21"/>
  <c r="E54" i="21" s="1"/>
  <c r="D55" i="21"/>
  <c r="E55" i="21" s="1"/>
  <c r="D41" i="21"/>
  <c r="E41" i="21" s="1"/>
  <c r="D24" i="21"/>
  <c r="E24" i="21" s="1"/>
  <c r="D25" i="21"/>
  <c r="E25" i="21" s="1"/>
  <c r="D26" i="21"/>
  <c r="E26" i="21" s="1"/>
  <c r="D27" i="21"/>
  <c r="E27" i="21" s="1"/>
  <c r="D28" i="21"/>
  <c r="E28" i="21" s="1"/>
  <c r="D29" i="21"/>
  <c r="E29" i="21" s="1"/>
  <c r="D30" i="21"/>
  <c r="E30" i="21" s="1"/>
  <c r="D31" i="21"/>
  <c r="E31" i="21" s="1"/>
  <c r="D32" i="21"/>
  <c r="E32" i="21" s="1"/>
  <c r="D33" i="21"/>
  <c r="E33" i="21" s="1"/>
  <c r="D34" i="21"/>
  <c r="E34" i="21" s="1"/>
  <c r="D35" i="21"/>
  <c r="E35" i="21" s="1"/>
  <c r="D36" i="21"/>
  <c r="E36" i="21" s="1"/>
  <c r="D37" i="21"/>
  <c r="E37" i="21" s="1"/>
  <c r="D38" i="21"/>
  <c r="E38" i="21" s="1"/>
  <c r="D39" i="21"/>
  <c r="E39" i="21" s="1"/>
  <c r="D23" i="21"/>
  <c r="E23" i="21" s="1"/>
  <c r="D7" i="21"/>
  <c r="E7" i="21" s="1"/>
  <c r="D8" i="21"/>
  <c r="E8" i="21" s="1"/>
  <c r="D9" i="21"/>
  <c r="E9" i="21" s="1"/>
  <c r="D10" i="21"/>
  <c r="E10" i="21" s="1"/>
  <c r="D11" i="21"/>
  <c r="E11" i="21" s="1"/>
  <c r="D12" i="21"/>
  <c r="E12" i="21" s="1"/>
  <c r="D13" i="21"/>
  <c r="E13" i="21" s="1"/>
  <c r="D14" i="21"/>
  <c r="E14" i="21" s="1"/>
  <c r="D15" i="21"/>
  <c r="E15" i="21" s="1"/>
  <c r="D16" i="21"/>
  <c r="E16" i="21" s="1"/>
  <c r="D17" i="21"/>
  <c r="E17" i="21" s="1"/>
  <c r="D18" i="21"/>
  <c r="E18" i="21" s="1"/>
  <c r="D19" i="21"/>
  <c r="E19" i="21" s="1"/>
  <c r="D20" i="21"/>
  <c r="E20" i="21" s="1"/>
  <c r="D6" i="21"/>
  <c r="E6" i="21" s="1"/>
  <c r="D22" i="21" l="1"/>
  <c r="E22" i="21" s="1"/>
  <c r="E149" i="21" s="1"/>
</calcChain>
</file>

<file path=xl/sharedStrings.xml><?xml version="1.0" encoding="utf-8"?>
<sst xmlns="http://schemas.openxmlformats.org/spreadsheetml/2006/main" count="774" uniqueCount="348">
  <si>
    <t>P/N</t>
  </si>
  <si>
    <t>Description</t>
  </si>
  <si>
    <t>Qty</t>
  </si>
  <si>
    <t>Notes</t>
  </si>
  <si>
    <t>SFP-10G-SR</t>
  </si>
  <si>
    <t>10G SFP+ MMF SR Transceiver, 850nm.  -40C to 85C</t>
  </si>
  <si>
    <t>SFP-10G-LR</t>
  </si>
  <si>
    <t>10G SFP+ SMF LR Transceiver, 1310nm. -40C to 85C</t>
  </si>
  <si>
    <t>Version</t>
  </si>
  <si>
    <t>1.0</t>
  </si>
  <si>
    <t>List Price (USD)</t>
  </si>
  <si>
    <t>850nm, Multi-Mode</t>
  </si>
  <si>
    <t>1310nm, Single-Mode</t>
  </si>
  <si>
    <t>Date</t>
  </si>
  <si>
    <t>Author</t>
  </si>
  <si>
    <t>First draft as order guide</t>
  </si>
  <si>
    <t>Part Number</t>
  </si>
  <si>
    <t>MSRP (USD)</t>
  </si>
  <si>
    <t>Qty.</t>
  </si>
  <si>
    <t>Step 4 - Uplink Optics</t>
  </si>
  <si>
    <t>Step 5 - cnMaestro X Subscription</t>
  </si>
  <si>
    <t>EU</t>
  </si>
  <si>
    <t>India</t>
  </si>
  <si>
    <t>Brazil</t>
  </si>
  <si>
    <t>United Kingdom</t>
  </si>
  <si>
    <t>China</t>
  </si>
  <si>
    <t>Argentina</t>
  </si>
  <si>
    <t>cnMaestro X subscription includes Cambium Care PRO</t>
  </si>
  <si>
    <t>One cnMaestro X subscription is required per OLT.  This subscription covers management of OLT and all ONTs connected.  Choose 1, 3 or 5 year subscription term. cnMaestro X subscription includes Cambium Care PRO.</t>
  </si>
  <si>
    <t>CCADV-SUP-SXX00-5</t>
  </si>
  <si>
    <t>Cambium Care Advanced, 5-year support for one ONT, XGS-PON, Indoor. 24x7 TAC support, SW updates, and NBDS advance replacement for HW</t>
  </si>
  <si>
    <t>The ordering guide has a separate tab for each product with its associated accessories and services.</t>
  </si>
  <si>
    <t>Each tab has a step-by-step guide to creating a BOM for that item.</t>
  </si>
  <si>
    <t xml:space="preserve">This tab combines the BOM's from previous tabs to give one complete Bill of Material for the project.  </t>
  </si>
  <si>
    <t>Do not edit the quantities in this tab as it is a summary of the items on the per-product tabs.</t>
  </si>
  <si>
    <t>Extended MSRP</t>
  </si>
  <si>
    <t xml:space="preserve">The final tab called "Complete BOM" has the combined BOM for all selections on the other tabs. </t>
  </si>
  <si>
    <t>Total</t>
  </si>
  <si>
    <t>C060940A021C</t>
  </si>
  <si>
    <t>C060940A121C</t>
  </si>
  <si>
    <t>C060940A221C</t>
  </si>
  <si>
    <t>C060940A223C</t>
  </si>
  <si>
    <t>C060940A321C</t>
  </si>
  <si>
    <t>C060940A323C</t>
  </si>
  <si>
    <t>C060940A421C</t>
  </si>
  <si>
    <t>C060940A425C</t>
  </si>
  <si>
    <t>C060940A521C</t>
  </si>
  <si>
    <t>C060940A621C</t>
  </si>
  <si>
    <t>C060940A721C</t>
  </si>
  <si>
    <t>C060940A821C</t>
  </si>
  <si>
    <t>C060940A921C</t>
  </si>
  <si>
    <t>C060940A226C</t>
  </si>
  <si>
    <t>ePMP 4600 6 GHz 4x4 Access Point Radio (ROW) (no cord)</t>
  </si>
  <si>
    <t>ePMP 4600 6 GHz 4x4 Access Point Radio (ROW) (US cord)</t>
  </si>
  <si>
    <t>ePMP 4600 6 GHz 4x4 Access Point Radio (ROW) (EU cord)</t>
  </si>
  <si>
    <t>ePMP 4600 6 GHz 4x4 Access Point Radio (EU) (EU cord)</t>
  </si>
  <si>
    <t>ePMP 4600 6 GHz 4x4 Access Point Radio (ROW) (UK cord)</t>
  </si>
  <si>
    <t>ePMP 4600 6 GHz 4x4 Access Point Radio (EU) (UK cord)</t>
  </si>
  <si>
    <t>ePMP 4600 6 GHz 4x4 Access Point Radio (ROW) (India cord)</t>
  </si>
  <si>
    <t>ePMP 4600 6 GHz 4x4 Access Point Radio (India) (India Cord)</t>
  </si>
  <si>
    <t>ePMP 4600 6 GHz 4x4 Access Point Radio (ROW) (China cord)</t>
  </si>
  <si>
    <t>ePMP 4600 6 GHz 4x4 Access Point Radio (ROW) (Brazil cord)</t>
  </si>
  <si>
    <t>ePMP 4600 6 GHz 4x4 Access Point Radio (ROW) (Argentina cord)</t>
  </si>
  <si>
    <t>ePMP 4600 6 GHz 4x4 Access Point Radio (ROW) (ANZ cord)</t>
  </si>
  <si>
    <t>ePMP 4600 6 GHz 4x4 Access Point Radio (ROW) (South Africa cord)</t>
  </si>
  <si>
    <t>ePMP 4600 6 GHz 4x4 Access Point Radio (Indonesia) (EU Cord)</t>
  </si>
  <si>
    <t>C060940A051B</t>
  </si>
  <si>
    <t>C060940A151B</t>
  </si>
  <si>
    <t>C060940A251B</t>
  </si>
  <si>
    <t>C060940A253B</t>
  </si>
  <si>
    <t>C060940A351B</t>
  </si>
  <si>
    <t>C060940A353B</t>
  </si>
  <si>
    <t>C060940A451B</t>
  </si>
  <si>
    <t>C060940A455B</t>
  </si>
  <si>
    <t>C060940A551B</t>
  </si>
  <si>
    <t>C060940A651B</t>
  </si>
  <si>
    <t>C060940A751B</t>
  </si>
  <si>
    <t>C060940A851B</t>
  </si>
  <si>
    <t>C060940A951B</t>
  </si>
  <si>
    <t>C068940A152B</t>
  </si>
  <si>
    <t>C060940A256B</t>
  </si>
  <si>
    <t>ePMP 4600L 6 GHz 2x2  Access Point Radio (ROW) (no cord)</t>
  </si>
  <si>
    <t>ePMP 4600L 6 GHz 2x2  Access Point Radio (ROW) (US cord)</t>
  </si>
  <si>
    <t>ePMP 4600L 6 GHz 2x2  Access Point Radio (ROW) (EU cord)</t>
  </si>
  <si>
    <t>ePMP 4600L 6 GHz 2x2  Access Point Radio (EU) (EU cord)</t>
  </si>
  <si>
    <t>ePMP 4600L 6 GHz 2x2  Access Point Radio (ROW) (UK cord)</t>
  </si>
  <si>
    <t>ePMP 4600L 6 GHz 2x2  Access Point Radio (EU) (UK cord)</t>
  </si>
  <si>
    <t>ePMP 4600L 6 GHz 2x2  Access Point Radio (ROW) (India cord)</t>
  </si>
  <si>
    <t>ePMP 4600L 6 GHz 2x2  Access Point Radio (India) (India Cord)</t>
  </si>
  <si>
    <t>ePMP 4600L 6 GHz 2x2  Access Point Radio (ROW) (China cord)</t>
  </si>
  <si>
    <t>ePMP 4600L 6 GHz 2x2  Access Point Radio (ROW) (Brazil cord)</t>
  </si>
  <si>
    <t>ePMP 4600L 6 GHz 2x2  Access Point Radio (ROW) (Argentina cord)</t>
  </si>
  <si>
    <t>ePMP 4600L 6 GHz 2x2  Access Point Radio (ROW) (ANZ cord)</t>
  </si>
  <si>
    <t>ePMP 4600L 6 GHz 2x2  Access Point Radio (ROW) (South Africa cord)</t>
  </si>
  <si>
    <t>ePMP 4600L 6 GHz 2x2  Access Point Radio (Indonesia) (EU Cord)</t>
  </si>
  <si>
    <t>Step 3 - Antenna</t>
  </si>
  <si>
    <t>UK</t>
  </si>
  <si>
    <t>US and Canada</t>
  </si>
  <si>
    <t>ePMP 4600 6 GHz 4x4 Access Point Radio (FCC/IC) (US cord)</t>
  </si>
  <si>
    <t>ePMP 4600L 6 GHz 2x2  Access Point Radio (FCCIC) (US cord)</t>
  </si>
  <si>
    <t>United States and Canada</t>
  </si>
  <si>
    <t>C060940D301A</t>
  </si>
  <si>
    <t>ePMP 6GHz 4x4 MU-MIMO Sector Antenna with Mounting Kit</t>
  </si>
  <si>
    <t>If you are planning on using the cambium 4x4 sector antenna then the no. to 1A should be matchin
Up to 8 for each 8-port OLT</t>
  </si>
  <si>
    <t>Select at least one.  You must use SFP+ if you want more than 1G capacity
3rd party uplink optics are supported but Cambium models are fully tested for interoperability</t>
  </si>
  <si>
    <t>Step 4 - cnMaestro X Subscription</t>
  </si>
  <si>
    <r>
      <t xml:space="preserve">ePMP 4600
</t>
    </r>
    <r>
      <rPr>
        <b/>
        <sz val="11"/>
        <color theme="4"/>
        <rFont val="Calibri"/>
        <family val="2"/>
        <scheme val="minor"/>
      </rPr>
      <t>Reminder</t>
    </r>
    <r>
      <rPr>
        <b/>
        <sz val="11"/>
        <rFont val="Calibri"/>
        <family val="2"/>
        <scheme val="minor"/>
      </rPr>
      <t xml:space="preserve">:
</t>
    </r>
    <r>
      <rPr>
        <sz val="11"/>
        <rFont val="Calibri"/>
        <family val="2"/>
        <scheme val="minor"/>
      </rPr>
      <t>- Use POE to power and SFP+ to get higher that 1Gbps capacity</t>
    </r>
  </si>
  <si>
    <t>EW-E1EPAP4600-WW</t>
  </si>
  <si>
    <t>EW-E2EPAP4600-WW</t>
  </si>
  <si>
    <t>AR-E0EPAP4600-WW</t>
  </si>
  <si>
    <t>AR-E1EPAP4600-WW</t>
  </si>
  <si>
    <t>AR-E2EPAP4600-WW</t>
  </si>
  <si>
    <t>CCPRM-SUP-EP4600-1</t>
  </si>
  <si>
    <t>CCPRM-SUP-EP4600-3</t>
  </si>
  <si>
    <t>CCPRM-SUP-EP4600-5</t>
  </si>
  <si>
    <t>CCADV-SUP-EP4600-1</t>
  </si>
  <si>
    <t>CCADV-SUP-EP4600-3</t>
  </si>
  <si>
    <t>CCADV-SUP-EP4600-5</t>
  </si>
  <si>
    <t>CCADV-UPG-EP4600-1</t>
  </si>
  <si>
    <t>CCADV-UPG-EP4600-3</t>
  </si>
  <si>
    <t>CCADV-UPG-EP4600-5</t>
  </si>
  <si>
    <t>CCPRO-SUP-EP4600-1</t>
  </si>
  <si>
    <t>CCPRO-SUP-EP4600-3</t>
  </si>
  <si>
    <t>CCPRO-SUP-EP4600-5</t>
  </si>
  <si>
    <t>ePMP 4600 AP Extended Warranty, 1 Additional Year</t>
  </si>
  <si>
    <t>ePMP 4600 AP Extended Warranty, 2 Additional Years</t>
  </si>
  <si>
    <t>ePMP 4600 AP Upgrade to All Risks Advanced Replacement Program during 3 year standard warranty</t>
  </si>
  <si>
    <t>ePMP 4600 AP All Risks Advance Replacement, 1 additional year</t>
  </si>
  <si>
    <t>ePMP 4600 AP All Risks Advance Replacement, 2 additional years</t>
  </si>
  <si>
    <t>Cambium Care Prime, 1-year support for one ePMP 4600 AP. 24x7 TAC SLA support, SW updates, and ARAR for HW</t>
  </si>
  <si>
    <t>Cambium Care Prime, 3-year support for one ePMP 4600 AP. 24x7 TAC SLA support, SW updates, and ARAR for HW</t>
  </si>
  <si>
    <t>Cambium Care Prime, 5-year support for one ePMP 4600 AP. 24x7 TAC SLA support, SW updates, and ARAR for HW</t>
  </si>
  <si>
    <t>Cambium Care Advanced, 1-year support for one ePMP 4600 AP. 24x7 TAC support, SW updates, and NBDS advance replacement for HW</t>
  </si>
  <si>
    <t>Cambium Care Advanced, 3-year support for one ePMP 4600 AP. 24x7 TAC support, SW updates, and NBDS advance replacement for HW</t>
  </si>
  <si>
    <t>Cambium Care Advanced, 5-year support for one ePMP 4600 AP. 24x7 TAC support, SW updates, and NBDS advance replacement for HW</t>
  </si>
  <si>
    <t>Cambium Care Advanced Add-on to cnMaestro X, 1-year support for one ePMP 4600 AP. 24x7 TAC support, SW updates, and NBDS advance replacement for HW</t>
  </si>
  <si>
    <t>Cambium Care Advanced Add-on to cnMaestro X, 3-year support for one ePMP 4600 AP. 24x7 TAC support, SW updates, and NBDS advance replacement for HW</t>
  </si>
  <si>
    <t>Cambium Care Advanced Add-on to cnMaestro X, 5-year support for one ePMP 4600 AP. 24x7 TAC support, SW updates, and NBDS advance replacement for HW</t>
  </si>
  <si>
    <t>Cambium Care Pro, 1-year support for one ePMP 4600 AP. 24x7 TAC support, SW updates</t>
  </si>
  <si>
    <t>Cambium Care Pro, 3-year support for one ePMP 4600 AP. 24x7 TAC support, SW updates</t>
  </si>
  <si>
    <t>Cambium Care Pro, 5-year support for one ePMP 4600 AP. 24x7 TAC support, SW updates</t>
  </si>
  <si>
    <t>Each radio comes with 3 year hardware warranty</t>
  </si>
  <si>
    <t>There are 3 additional services to consider:
- 1 or 2  additional years of extended warranty
- Cambium Care Prime with (1,3, and 5 years plans)
- Cambium Care Advanced with (1,3, and 5 years plans)
- Cambium Care Pro with (1,3, and 5 years plans)</t>
  </si>
  <si>
    <t>Step 6 - Services and Extended Warranties for ePMP 4600</t>
  </si>
  <si>
    <t>EW-E1EPAP4600L-WW</t>
  </si>
  <si>
    <t>EW-E2EPAP4600L-WW</t>
  </si>
  <si>
    <t>AR-E0EPAP4600L-WW</t>
  </si>
  <si>
    <t>AR-E1EPAP4600L-WW</t>
  </si>
  <si>
    <t>AR-E2EPAP4600L-WW</t>
  </si>
  <si>
    <t>CCPRM-SUP-EP4600L-1</t>
  </si>
  <si>
    <t>CCPRM-SUP-EP4600L-3</t>
  </si>
  <si>
    <t>CCPRM-SUP-EP4600L-5</t>
  </si>
  <si>
    <t>CCADV-SUP-EP4600L-1</t>
  </si>
  <si>
    <t>CCADV-SUP-EP4600L-3</t>
  </si>
  <si>
    <t>CCADV-SUP-EP4600L-5</t>
  </si>
  <si>
    <t>CCADV-UPG-EP4600L-1</t>
  </si>
  <si>
    <t>CCADV-UPG-EP4600L-3</t>
  </si>
  <si>
    <t>CCADV-UPG-EP4600L-5</t>
  </si>
  <si>
    <t>CCPRO-SUP-EP4600L-1</t>
  </si>
  <si>
    <t>CCPRO-SUP-EP4600L-3</t>
  </si>
  <si>
    <t>CCPRO-SUP-EP4600L-5</t>
  </si>
  <si>
    <t>ePMP 4600L AP  Extended Warranty, 1 Additional Year</t>
  </si>
  <si>
    <t>ePMP 4600L AP  Extended Warranty, 2 Additional Years</t>
  </si>
  <si>
    <t>ePMP 4600L AP Upgrade to All Risks Advanced Replacement Program during 3 year standard warranty</t>
  </si>
  <si>
    <t>ePMP 4600L AP All Risks Advance Replacement, 1 additional year</t>
  </si>
  <si>
    <t>ePMP 4600L AP All Risks Advance Replacement, 2 additional years</t>
  </si>
  <si>
    <t>Cambium Care Prime, 1-year support for one ePMP 4600L AP. 24x7 TAC SLA support, SW updates, and ARAR for HW</t>
  </si>
  <si>
    <t>Cambium Care Prime, 3-year support for one ePMP 4600L AP. 24x7 TAC SLA support, SW updates, and ARAR for HW</t>
  </si>
  <si>
    <t>Cambium Care Prime, 5-year support for one ePMP 4600L AP. 24x7 TAC SLA support, SW updates, and ARAR for HW</t>
  </si>
  <si>
    <t>Cambium Care Advanced, 1-year support for one ePMP 4600L AP. 24x7 TAC support, SW updates, and NBDS advance replacement for HW</t>
  </si>
  <si>
    <t>Cambium Care Advanced, 3-year support for one ePMP 4600L AP. 24x7 TAC support, SW updates, and NBDS advance replacement for HW</t>
  </si>
  <si>
    <t>Cambium Care Advanced, 5-year support for one ePMP 4600L AP. 24x7 TAC support, SW updates, and NBDS advance replacement for HW</t>
  </si>
  <si>
    <t>Cambium Care Advanced Add-on to cnMaestro X, 1-year support for one ePMP 4600L AP. 24x7 TAC support, SW updates, and NBDS advance replacement for HW</t>
  </si>
  <si>
    <t>Cambium Care Advanced Add-on to cnMaestro X, 3-year support for one ePMP 4600L AP. 24x7 TAC support, SW updates, and NBDS advance replacement for HW</t>
  </si>
  <si>
    <t>Cambium Care Advanced Add-on to cnMaestro X, 5-year support for one ePMP 4600L AP. 24x7 TAC support, SW updates, and NBDS advance replacement for HW</t>
  </si>
  <si>
    <t>Cambium Care Pro, 1-year support for one ePMP 4600L AP. 24x7 TAC support, SW updates</t>
  </si>
  <si>
    <t>Cambium Care Pro, 3-year support for one ePMP 4600L AP. 24x7 TAC support, SW updates</t>
  </si>
  <si>
    <t>Cambium Care Pro, 5-year support for one ePMP 4600L AP. 24x7 TAC support, SW updates</t>
  </si>
  <si>
    <t>Step 1 - ePMP 4600</t>
  </si>
  <si>
    <t>Cambium 6GHz Access Points</t>
  </si>
  <si>
    <t>Step 1 - ePMP 4600L</t>
  </si>
  <si>
    <t>Step 2 - 4600L Access Points</t>
  </si>
  <si>
    <t>Step 2 - 4600 Access Points</t>
  </si>
  <si>
    <t>Optics Options</t>
  </si>
  <si>
    <t>Antenna Options</t>
  </si>
  <si>
    <t>None</t>
  </si>
  <si>
    <t>Use thrid party hardware</t>
  </si>
  <si>
    <t>Cambium 6GHz Subscriber Module</t>
  </si>
  <si>
    <t>Step 1 - Force 4600C</t>
  </si>
  <si>
    <r>
      <t xml:space="preserve">ePMP 4600C
</t>
    </r>
    <r>
      <rPr>
        <b/>
        <sz val="11"/>
        <color theme="4"/>
        <rFont val="Calibri"/>
        <family val="2"/>
        <scheme val="minor"/>
      </rPr>
      <t>Reminder</t>
    </r>
    <r>
      <rPr>
        <b/>
        <sz val="11"/>
        <rFont val="Calibri"/>
        <family val="2"/>
        <scheme val="minor"/>
      </rPr>
      <t xml:space="preserve">:
</t>
    </r>
    <r>
      <rPr>
        <sz val="11"/>
        <rFont val="Calibri"/>
        <family val="2"/>
        <scheme val="minor"/>
      </rPr>
      <t>- Use POE to power and SFP+ to get higher that 1Gbps capacity (This especially important for point to point applications)</t>
    </r>
  </si>
  <si>
    <t>C060940C021C</t>
  </si>
  <si>
    <t>C060940C121C</t>
  </si>
  <si>
    <t>C060940C221C</t>
  </si>
  <si>
    <t>C060940C223C</t>
  </si>
  <si>
    <t>C060940C321C</t>
  </si>
  <si>
    <t>C060940C323C</t>
  </si>
  <si>
    <t>C060940C421C</t>
  </si>
  <si>
    <t>C060940C425C</t>
  </si>
  <si>
    <t>C060940C521C</t>
  </si>
  <si>
    <t>C060940C621C</t>
  </si>
  <si>
    <t>C060940C721C</t>
  </si>
  <si>
    <t>C060940C821C</t>
  </si>
  <si>
    <t>C060940C921C</t>
  </si>
  <si>
    <t>C068940C122C</t>
  </si>
  <si>
    <t>C060940C226C</t>
  </si>
  <si>
    <t xml:space="preserve">ePMP 6 GHz Force 4600C SM Radio (ROW) (no cord) </t>
  </si>
  <si>
    <t>ePMP 6 GHz Force 4600C SM Radio (ROW) (US cord)</t>
  </si>
  <si>
    <t>ePMP 6 GHz Force 4600C SM Radio (ROW) (EU cord)</t>
  </si>
  <si>
    <t>ePMP 6 GHz Force 4600C SM Radio (EU) (EU cord)</t>
  </si>
  <si>
    <t>ePMP 6 GHz Force 4600C SM Radio (ROW) (UK cord)</t>
  </si>
  <si>
    <t>ePMP 6 GHz Force 4600C SM Radio (EU) (UK cord)</t>
  </si>
  <si>
    <t>ePMP 6 GHz Force 4600C SM Radio (ROW) (India cord)</t>
  </si>
  <si>
    <t>ePMP 6 GHz Force 4600C SM Radio (India) (India Cord)</t>
  </si>
  <si>
    <t>ePMP 6 GHz Force 4600C SM Radio (ROW) (China cord)</t>
  </si>
  <si>
    <t>ePMP 6 GHz Force 4600C SM Radio (ROW) (Brazil cord)</t>
  </si>
  <si>
    <t>ePMP 6 GHz Force 4600C SM Radio (ROW) (Argentina cord)</t>
  </si>
  <si>
    <t>ePMP 6 GHz Force 4600C SM Radio (ROW) (ANZ cord)</t>
  </si>
  <si>
    <t>ePMP 6 GHz Force 4600C SM Radio (ROW) (South Africa cord)</t>
  </si>
  <si>
    <t>ePMP 6 GHz Force 4600C SM Radio (FCC/IC) (US Cord)</t>
  </si>
  <si>
    <t>ePMP 6 GHz Force 4600C SM Radio  (Indonesia) (EU Cord)</t>
  </si>
  <si>
    <t>C060900D021A</t>
  </si>
  <si>
    <t>ePMP 6 GHz 2x2 dish antenna 2-pack, priced per unit</t>
  </si>
  <si>
    <t>EW-E1EPF4600C-WW</t>
  </si>
  <si>
    <t>AR-E0EPF4600C-WW</t>
  </si>
  <si>
    <t>AR-E1EPF4600C-WW</t>
  </si>
  <si>
    <t>CCPRM-SUP-F4600C-1</t>
  </si>
  <si>
    <t>CCPRM-SUP-F4600C-3</t>
  </si>
  <si>
    <t>CCPRM-SUP-F4600C-5</t>
  </si>
  <si>
    <t>CCADV-SUP-F4600C-1</t>
  </si>
  <si>
    <t>CCADV-SUP-F4600C-3</t>
  </si>
  <si>
    <t>CCADV-SUP-F4600C-5</t>
  </si>
  <si>
    <t>CCADV-UPG-F4600C-1</t>
  </si>
  <si>
    <t>CCADV-UPG-F4600C-3</t>
  </si>
  <si>
    <t>CCADV-UPG-F4600C-5</t>
  </si>
  <si>
    <t>CCPRO-SUP-F4600C-1</t>
  </si>
  <si>
    <t>CCPRO-SUP-F4600C-3</t>
  </si>
  <si>
    <t>CCPRO-SUP-F4600C-5</t>
  </si>
  <si>
    <t>ePMP 6 GHz Force 4600C SM Extended Warranty, 1 Additional Year</t>
  </si>
  <si>
    <t>ePMP 6 GHz Force 4600C SM Extended Warranty, 2 Additional Years</t>
  </si>
  <si>
    <t>ePMP 6 GHz Force 4600C SM Upgrade to All Risks Advanced Replacement Program during 3 year standard warranty</t>
  </si>
  <si>
    <t>ePMP 6 GHz Force 4600C SM All Risks Advance Replacement, 1 additional year</t>
  </si>
  <si>
    <t>ePMP 6 GHz Force 4600C SM All Risks Advance Replacement, 2 additional years</t>
  </si>
  <si>
    <t>Cambium Care Prime, 1-year support for one ePMP Force 4600C. 24x7 TAC SLA support, SW updates, and ARAR for HW</t>
  </si>
  <si>
    <t>Cambium Care Prime, 3-year support for one ePMP Force 4600C. 24x7 TAC SLA support, SW updates, and ARAR for HW</t>
  </si>
  <si>
    <t>Cambium Care Prime, 5-year support for one ePMP Force 4600C, 24x7 TAC SLA support, SW updates, and ARAR for HW</t>
  </si>
  <si>
    <t>Cambium Care Advanced, 1-year support for one ePMP Force 4600C. 24x7 TAC support, SW updates, and NBDS advance replacement for HW</t>
  </si>
  <si>
    <t>Cambium Care Advanced, 3-year support for one ePMP Force 4600C. 24x7 TAC support, SW updates, and NBDS advance replacement for HW</t>
  </si>
  <si>
    <t>Cambium Care Advanced, 5-year support for one ePMP Force 4600C. 24x7 TAC support, SW updates, and NBDS advance replacement for HW</t>
  </si>
  <si>
    <t>Cambium Care Advanced Add-on to cnMaestro X, 1-year support for one ePMP Force 4600C. 24x7 TAC support, SW updates, and NBDS advance replacement for HW</t>
  </si>
  <si>
    <t>Cambium Care Advanced Add-on to cnMaestro X, 3-year support for one ePMP Force 4600C. 24x7 TAC support, SW updates, and NBDS advance replacement for HW</t>
  </si>
  <si>
    <t>Cambium Care Advanced Add-on to cnMaestro X, 5-year support for one ePMP Force 4600C. 24x7 TAC support, SW updates, and NBDS advance replacement for HW</t>
  </si>
  <si>
    <t>Cambium Care Pro, 1-year support for one ePMP Force 4600C. 24x7 TAC support, SW updates</t>
  </si>
  <si>
    <t>Cambium Care Pro, 3-year support for one ePMP Force 4600C. 24x7 TAC support, SW updates</t>
  </si>
  <si>
    <t>Cambium Care Pro, 5-year support for one ePMP Force 4600C. 24x7 TAC support, SW updates</t>
  </si>
  <si>
    <t>EW-E1EPF4625-WW</t>
  </si>
  <si>
    <t>AR-E0EPF4625-WW</t>
  </si>
  <si>
    <t>AR-E1EPF4625-WW</t>
  </si>
  <si>
    <t>CCPRM-SUP-F4625-1</t>
  </si>
  <si>
    <t>CCPRM-SUP-F4625-3</t>
  </si>
  <si>
    <t>CCPRM-SUP-F4625-5</t>
  </si>
  <si>
    <t>CCADV-SUP-F4625-1</t>
  </si>
  <si>
    <t>CCADV-SUP-F4625-3</t>
  </si>
  <si>
    <t>CCADV-SUP-F4625-5</t>
  </si>
  <si>
    <t>CCADV-UPG-F4625-1</t>
  </si>
  <si>
    <t>CCADV-UPG-F4625-3</t>
  </si>
  <si>
    <t>CCADV-UPG-F4625-5</t>
  </si>
  <si>
    <t>CCPRO-SUP-F4625-1</t>
  </si>
  <si>
    <t>CCPRO-SUP-F4625-3</t>
  </si>
  <si>
    <t>CCPRO-SUP-F4625-5</t>
  </si>
  <si>
    <t>ePMP 6 GHz Force 4625 SM Extended Warranty, 1 Additional Year</t>
  </si>
  <si>
    <t>ePMP 6 GHz Force 4625 SM Extended Warranty, 2 Additional Years</t>
  </si>
  <si>
    <t>ePMP 6 GHz Force 4625 SM Upgrade to All Risks Advanced Replacement Program during 3 year standard warranty</t>
  </si>
  <si>
    <t>ePMP 6 GHz Force 4625 SM All Risks Advance Replacement, 1 additional year</t>
  </si>
  <si>
    <t>ePMP 6 GHz Force 4625 SM All Risks Advance Replacement, 2 additional years</t>
  </si>
  <si>
    <t>Cambium Care Prime, 1-year support for one ePMP Force 4625. 24x7 TAC SLA support, SW updates, and ARAR for HW</t>
  </si>
  <si>
    <t>Cambium Care Prime, 3-year support for one ePMP Force 4625. 24x7 TAC SLA support, SW updates, and ARAR for HW</t>
  </si>
  <si>
    <t>Cambium Care Prime, 5-year support for one ePMP Force 4625. 24x7 TAC SLA support, SW updates, and ARAR for HW</t>
  </si>
  <si>
    <t>Cambium Care Advanced, 1-year support for one ePMP Force 4625. 24x7 TAC support, SW updates, and NBDS advance replacement for HW</t>
  </si>
  <si>
    <t>Cambium Care Advanced, 3-year support for one ePMP Force 4625. 24x7 TAC support, SW updates, and NBDS advance replacement for HW</t>
  </si>
  <si>
    <t>Cambium Care Advanced, 5-year support for one ePMP Force 4625. 24x7 TAC support, SW updates, and NBDS advance replacement for HW</t>
  </si>
  <si>
    <t>Cambium Care Advanced Add-on to cnMaestro X, 1-year support for one ePMP Force 4625. 24x7 TAC support, SW updates, and NBDS advance replacement for HW</t>
  </si>
  <si>
    <t>Cambium Care Advanced Add-on to cnMaestro X, 3-year support for one ePMP Force 4625. 24x7 TAC support, SW updates, and NBDS advance replacement for HW</t>
  </si>
  <si>
    <t>Cambium Care Advanced Add-on to cnMaestro X, 5-year support for one ePMP Force 4625. 24x7 TAC support, SW updates, and NBDS advance replacement for HW</t>
  </si>
  <si>
    <t>Cambium Care Pro, 1-year support for one ePMP Force 4625. 24x7 TAC support, SW updates</t>
  </si>
  <si>
    <t>Cambium Care Pro, 3-year support for one ePMP Force 4625. 24x7 TAC support, SW updates</t>
  </si>
  <si>
    <t>Cambium Care Pro, 5-year support for one ePMP Force 4625. 24x7 TAC support, SW updates</t>
  </si>
  <si>
    <t>Step 2 - 4600C Subscriber Module</t>
  </si>
  <si>
    <t>Step 1 - Force 4625</t>
  </si>
  <si>
    <t>Step 2 - 4625 Subscriber Modules</t>
  </si>
  <si>
    <t>C060940M041B</t>
  </si>
  <si>
    <t>C060940M141B</t>
  </si>
  <si>
    <t>C060940M241B</t>
  </si>
  <si>
    <t>C060940M243B</t>
  </si>
  <si>
    <t>C060940M341B</t>
  </si>
  <si>
    <t>C060940M343B</t>
  </si>
  <si>
    <t>C060940M441B</t>
  </si>
  <si>
    <t>C060940M445B</t>
  </si>
  <si>
    <t>C060940M541B</t>
  </si>
  <si>
    <t>C060940M641B</t>
  </si>
  <si>
    <t>C060940M741B</t>
  </si>
  <si>
    <t>C060940M841B</t>
  </si>
  <si>
    <t>C060940M941B</t>
  </si>
  <si>
    <t>C068940M142B</t>
  </si>
  <si>
    <t>C060940M246B</t>
  </si>
  <si>
    <t xml:space="preserve">ePMP 6 GHz Force 4625 SM Bulk packaging (ROW) (no cord) </t>
  </si>
  <si>
    <t>ePMP 6 GHz Force 4625 SM Bulk packaging (ROW) (US cord)</t>
  </si>
  <si>
    <t>ePMP 6 GHz Force 4625 SM Bulk packaging (ROW) (EU cord)</t>
  </si>
  <si>
    <t>ePMP 6 GHz Force 4625 SM Bulk packaging (EU) (EU cord)</t>
  </si>
  <si>
    <t>ePMP 6 GHz Force 4625 SM Bulk packaging (ROW) (UK cord)</t>
  </si>
  <si>
    <t>ePMP 6 GHz Force 4625 SM Bulk packaging (EU) (UK cord)</t>
  </si>
  <si>
    <t>ePMP 6 GHz Force 4625 SM Bulk packaging (ROW) (India cord)</t>
  </si>
  <si>
    <t>ePMP 6 GHz Force 4625 SM Bulk packaging (India) (India Cord)</t>
  </si>
  <si>
    <t>ePMP 6 GHz Force 4625 SM Bulk packaging (ROW) (China cord)</t>
  </si>
  <si>
    <t>ePMP 6 GHz Force 4625 SM Bulk packaging (ROW) (Brazil cord)</t>
  </si>
  <si>
    <t>ePMP 6 GHz Force 4625 SM Bulk packaging (ROW) (Argentina cord)</t>
  </si>
  <si>
    <t>ePMP 6 GHz Force 4625 SM Bulk packaging (ROW) (ANZ cord)</t>
  </si>
  <si>
    <t>ePMP 6 GHz Force 4625 SM Bulk packaging (ROW) (South Africa cord)</t>
  </si>
  <si>
    <t>ePMP 6 GHz Force 4625 SM Bulk packaging (FCC/IC) (US Cord)</t>
  </si>
  <si>
    <t>ePMP 6 GHz Force 4625 SM Bulk packaging  (Indonesia) (EU Cord)</t>
  </si>
  <si>
    <t>Step 3 - Required Accessories</t>
  </si>
  <si>
    <t>You must use USB GPS Puck for US and Canada, for all other countries, this entry should be zero
3rd party uplink optics are supported but Cambium models are fully tested for interoperability</t>
  </si>
  <si>
    <t>N000940L001A</t>
  </si>
  <si>
    <t>ePMP USB GPS Receiver and Antenna kit</t>
  </si>
  <si>
    <t xml:space="preserve">Force 4625
</t>
  </si>
  <si>
    <t>Step 5 - Services and Extended Warranties for Force 4625</t>
  </si>
  <si>
    <t>Step 6 - Services and Extended Warranties for Force 4600C</t>
  </si>
  <si>
    <t>Step 6 - Services and Extended Warranties for ePMP 4600L</t>
  </si>
  <si>
    <t>Jihad Ghabra</t>
  </si>
  <si>
    <t>If you are planning on using the cambium 4x4 sector antenna then the no. to 1 qty should be matching</t>
  </si>
  <si>
    <t>Step 4 - SFP Module</t>
  </si>
  <si>
    <t>If you are planning on using the cambium 2x2 Dish antenna then the no. to 1A should be matching</t>
  </si>
  <si>
    <t>One cnMaestro X subscription is required per Access Point.  Choose 1, 3 or 5 year subscription term. cnMaestro X subscription includes Cambium Care PRO.
Check with Atul for part number</t>
  </si>
  <si>
    <t>N000900L060A</t>
  </si>
  <si>
    <t>ePMP 3000 Pole and Wall Mount Bracket, 10 pack priced per each</t>
  </si>
  <si>
    <t>Use only if the planning to deploy with a 3rd party antenna</t>
  </si>
  <si>
    <t>Antenna Options and accessories</t>
  </si>
  <si>
    <t>SFP-1G-SX</t>
  </si>
  <si>
    <t>SFP-1G-LX</t>
  </si>
  <si>
    <t>SFP-1G-Copper</t>
  </si>
  <si>
    <t>SFP-10G-Copper</t>
  </si>
  <si>
    <t>10G Base-T (RJ45) SFP Transceiver. 0C to 70C</t>
  </si>
  <si>
    <t>1G SFP MMF SX Transceiver, 850nm. -40C to 85C</t>
  </si>
  <si>
    <t>1G SFP SMF LX Transceiver, 1310nm. -40C to 85C</t>
  </si>
  <si>
    <t>1000Base-T (RJ45) SFP Transceiver. -40C to 85C</t>
  </si>
  <si>
    <t>C068940A122B</t>
  </si>
  <si>
    <r>
      <t xml:space="preserve">ePMP 4600L
</t>
    </r>
    <r>
      <rPr>
        <b/>
        <sz val="11"/>
        <color theme="4"/>
        <rFont val="Calibri"/>
        <family val="2"/>
        <scheme val="minor"/>
      </rPr>
      <t>Reminder</t>
    </r>
    <r>
      <rPr>
        <b/>
        <sz val="11"/>
        <rFont val="Calibri"/>
        <family val="2"/>
        <scheme val="minor"/>
      </rPr>
      <t xml:space="preserve">:
</t>
    </r>
    <r>
      <rPr>
        <sz val="11"/>
        <rFont val="Calibri"/>
        <family val="2"/>
        <scheme val="minor"/>
      </rPr>
      <t xml:space="preserve">- Use POE to power and SFP+ to get higher that 1Gbps capacity  
</t>
    </r>
  </si>
  <si>
    <t>This guide contains part numbers and list prices for all Cambium 4600 series equipment, accessories and services.</t>
  </si>
  <si>
    <t>How to use the Cambium Ordering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</si>
</sst>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_-* #,##0.00\ [$€]_-;\-* #,##0.00\ [$€]_-;_-* &quot;-&quot;??\ [$€]_-;_-@_-"/>
    <numFmt numFmtId="165" formatCode="&quot;$&quot;#,##0"/>
    <numFmt numFmtId="166" formatCode="&quot;$&quot;#,##0.00"/>
  </numFmts>
  <fonts count="24" x14ac:knownFonts="1">
    <font>
      <sz val="11"/>
      <color theme="1"/>
      <name val="Calibri"/>
      <family val="2"/>
      <scheme val="minor"/>
    </font>
    <font>
      <b/>
      <sz val="11"/>
      <color theme="1"/>
      <name val="Calibri"/>
      <family val="2"/>
      <scheme val="minor"/>
    </font>
    <font>
      <sz val="8"/>
      <name val="Arial"/>
      <family val="2"/>
    </font>
    <font>
      <b/>
      <sz val="11"/>
      <name val="Calibri"/>
      <family val="2"/>
      <scheme val="minor"/>
    </font>
    <font>
      <sz val="11"/>
      <name val="Calibri"/>
      <family val="2"/>
      <scheme val="minor"/>
    </font>
    <font>
      <b/>
      <sz val="20"/>
      <color theme="0"/>
      <name val="Calibri"/>
      <family val="2"/>
      <scheme val="minor"/>
    </font>
    <font>
      <sz val="8"/>
      <name val="Calibri"/>
      <family val="2"/>
      <scheme val="minor"/>
    </font>
    <font>
      <sz val="11"/>
      <color theme="1"/>
      <name val="Calibri"/>
      <family val="2"/>
      <scheme val="minor"/>
    </font>
    <font>
      <b/>
      <sz val="11"/>
      <color theme="4"/>
      <name val="Calibri"/>
      <family val="2"/>
      <scheme val="minor"/>
    </font>
    <font>
      <b/>
      <sz val="14"/>
      <name val="Calibri"/>
      <family val="2"/>
      <scheme val="minor"/>
    </font>
    <font>
      <b/>
      <sz val="16"/>
      <name val="Calibri"/>
      <family val="2"/>
      <scheme val="minor"/>
    </font>
    <font>
      <sz val="16"/>
      <color theme="1"/>
      <name val="Calibri"/>
      <family val="2"/>
      <scheme val="minor"/>
    </font>
    <font>
      <b/>
      <sz val="14"/>
      <color theme="1"/>
      <name val="Calibri"/>
      <family val="2"/>
      <scheme val="minor"/>
    </font>
    <font>
      <b/>
      <sz val="9"/>
      <color rgb="FF002060"/>
      <name val="Calibri"/>
      <family val="2"/>
      <scheme val="minor"/>
    </font>
    <font>
      <sz val="9"/>
      <color rgb="FF000000"/>
      <name val="Calibri"/>
      <family val="2"/>
    </font>
    <font>
      <sz val="9"/>
      <color theme="1"/>
      <name val="Calibri"/>
      <family val="2"/>
    </font>
    <font>
      <sz val="10"/>
      <color rgb="FF000000"/>
      <name val="Calibri"/>
      <family val="2"/>
    </font>
    <font>
      <sz val="9"/>
      <name val="Calibri"/>
      <family val="2"/>
      <scheme val="minor"/>
    </font>
    <font>
      <sz val="9"/>
      <color theme="1"/>
      <name val="Calibri"/>
      <family val="2"/>
      <scheme val="minor"/>
    </font>
    <font>
      <sz val="10"/>
      <name val="Calibri"/>
      <family val="2"/>
      <scheme val="minor"/>
    </font>
    <font>
      <sz val="10"/>
      <color theme="1"/>
      <name val="Calibri"/>
      <family val="2"/>
      <scheme val="minor"/>
    </font>
    <font>
      <sz val="10"/>
      <color rgb="FF000000"/>
      <name val="Calibri"/>
      <family val="2"/>
      <scheme val="minor"/>
    </font>
    <font>
      <sz val="10"/>
      <color theme="1"/>
      <name val="Calibri"/>
      <family val="2"/>
    </font>
    <font>
      <b/>
      <i/>
      <sz val="11"/>
      <color theme="1"/>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4" tint="0.79998168889431442"/>
        <bgColor indexed="64"/>
      </patternFill>
    </fill>
    <fill>
      <patternFill patternType="solid">
        <fgColor rgb="FFD9D9D9"/>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4">
    <xf numFmtId="164" fontId="0" fillId="0" borderId="0"/>
    <xf numFmtId="164" fontId="2" fillId="0" borderId="0"/>
    <xf numFmtId="44" fontId="7" fillId="0" borderId="0" applyFont="0" applyFill="0" applyBorder="0" applyAlignment="0" applyProtection="0"/>
    <xf numFmtId="0" fontId="7" fillId="0" borderId="0"/>
  </cellStyleXfs>
  <cellXfs count="108">
    <xf numFmtId="164" fontId="0" fillId="0" borderId="0" xfId="0"/>
    <xf numFmtId="164" fontId="0" fillId="3" borderId="0" xfId="0" applyFill="1" applyAlignment="1">
      <alignment vertical="top"/>
    </xf>
    <xf numFmtId="164" fontId="0" fillId="3" borderId="1" xfId="0" applyFill="1" applyBorder="1" applyAlignment="1">
      <alignment vertical="top" wrapText="1"/>
    </xf>
    <xf numFmtId="164" fontId="4" fillId="3" borderId="1" xfId="0" applyFont="1" applyFill="1" applyBorder="1" applyAlignment="1">
      <alignment horizontal="center" vertical="top"/>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vertical="top" wrapText="1"/>
    </xf>
    <xf numFmtId="164" fontId="0" fillId="3" borderId="0" xfId="0" applyFill="1" applyAlignment="1">
      <alignment horizontal="center" vertical="top"/>
    </xf>
    <xf numFmtId="164" fontId="4" fillId="3" borderId="0" xfId="0" applyFont="1" applyFill="1" applyAlignment="1">
      <alignment horizontal="left" vertical="top" wrapText="1"/>
    </xf>
    <xf numFmtId="0" fontId="0" fillId="3" borderId="0" xfId="0" applyNumberFormat="1" applyFill="1" applyAlignment="1">
      <alignment horizontal="center" vertical="top"/>
    </xf>
    <xf numFmtId="164" fontId="0" fillId="3" borderId="0" xfId="0" applyFill="1" applyAlignment="1">
      <alignment vertical="top" wrapText="1"/>
    </xf>
    <xf numFmtId="164" fontId="4" fillId="3" borderId="0" xfId="0" applyFont="1" applyFill="1" applyAlignment="1">
      <alignment vertical="top"/>
    </xf>
    <xf numFmtId="49" fontId="4" fillId="3" borderId="1" xfId="0" applyNumberFormat="1" applyFont="1" applyFill="1" applyBorder="1" applyAlignment="1">
      <alignment horizontal="center" vertical="center"/>
    </xf>
    <xf numFmtId="164" fontId="4" fillId="3" borderId="0" xfId="0" applyFont="1" applyFill="1"/>
    <xf numFmtId="49" fontId="4" fillId="3" borderId="0" xfId="0" applyNumberFormat="1" applyFont="1" applyFill="1" applyAlignment="1">
      <alignment horizontal="center" vertical="center"/>
    </xf>
    <xf numFmtId="164" fontId="3" fillId="5" borderId="1" xfId="1" applyFont="1" applyFill="1" applyBorder="1" applyAlignment="1">
      <alignment horizontal="center" vertical="top"/>
    </xf>
    <xf numFmtId="164" fontId="3" fillId="5" borderId="1" xfId="1" applyFont="1" applyFill="1" applyBorder="1" applyAlignment="1">
      <alignment horizontal="left" vertical="top" wrapText="1"/>
    </xf>
    <xf numFmtId="0" fontId="3" fillId="5" borderId="1" xfId="1" applyNumberFormat="1" applyFont="1" applyFill="1" applyBorder="1" applyAlignment="1">
      <alignment horizontal="center" vertical="top"/>
    </xf>
    <xf numFmtId="164" fontId="11" fillId="3" borderId="0" xfId="0" applyFont="1" applyFill="1" applyAlignment="1">
      <alignment vertical="top"/>
    </xf>
    <xf numFmtId="164" fontId="1" fillId="3" borderId="0" xfId="0" applyFont="1" applyFill="1" applyAlignment="1">
      <alignment vertical="top"/>
    </xf>
    <xf numFmtId="164" fontId="12" fillId="6" borderId="7" xfId="0" applyFont="1" applyFill="1" applyBorder="1" applyAlignment="1">
      <alignment horizontal="center" vertical="center"/>
    </xf>
    <xf numFmtId="49" fontId="3" fillId="7" borderId="1" xfId="0" applyNumberFormat="1" applyFont="1" applyFill="1" applyBorder="1" applyAlignment="1">
      <alignment horizontal="center" vertical="center"/>
    </xf>
    <xf numFmtId="164" fontId="3" fillId="3" borderId="6" xfId="0" applyFont="1" applyFill="1" applyBorder="1" applyAlignment="1">
      <alignment horizontal="center" vertical="top"/>
    </xf>
    <xf numFmtId="164" fontId="3" fillId="3" borderId="7" xfId="0" applyFont="1" applyFill="1" applyBorder="1" applyAlignment="1">
      <alignment horizontal="center" vertical="top"/>
    </xf>
    <xf numFmtId="14" fontId="3" fillId="7" borderId="1" xfId="0" applyNumberFormat="1" applyFont="1" applyFill="1" applyBorder="1" applyAlignment="1">
      <alignment horizontal="center" vertical="top"/>
    </xf>
    <xf numFmtId="164" fontId="3" fillId="7" borderId="1" xfId="0" applyFont="1" applyFill="1" applyBorder="1" applyAlignment="1">
      <alignment horizontal="center" vertical="top"/>
    </xf>
    <xf numFmtId="14" fontId="4" fillId="3" borderId="1" xfId="0" applyNumberFormat="1" applyFont="1" applyFill="1" applyBorder="1" applyAlignment="1">
      <alignment horizontal="center" vertical="top"/>
    </xf>
    <xf numFmtId="14" fontId="4" fillId="3" borderId="0" xfId="0" applyNumberFormat="1" applyFont="1" applyFill="1" applyAlignment="1">
      <alignment horizontal="center" vertical="top"/>
    </xf>
    <xf numFmtId="164" fontId="4" fillId="3" borderId="0" xfId="0" applyFont="1" applyFill="1" applyAlignment="1">
      <alignment horizontal="center" vertical="top"/>
    </xf>
    <xf numFmtId="49" fontId="3" fillId="7" borderId="1" xfId="0" applyNumberFormat="1" applyFont="1" applyFill="1" applyBorder="1" applyAlignment="1">
      <alignment vertical="top" wrapText="1"/>
    </xf>
    <xf numFmtId="49" fontId="4" fillId="3" borderId="1" xfId="0" applyNumberFormat="1" applyFont="1" applyFill="1" applyBorder="1" applyAlignment="1">
      <alignment vertical="top" wrapText="1"/>
    </xf>
    <xf numFmtId="49" fontId="4" fillId="3" borderId="0" xfId="0" applyNumberFormat="1" applyFont="1" applyFill="1" applyAlignment="1">
      <alignment vertical="top" wrapText="1"/>
    </xf>
    <xf numFmtId="164" fontId="3" fillId="3" borderId="1" xfId="0" applyFont="1" applyFill="1" applyBorder="1" applyAlignment="1">
      <alignment horizontal="center" vertical="top"/>
    </xf>
    <xf numFmtId="164" fontId="13" fillId="8" borderId="8" xfId="0" applyFont="1" applyFill="1" applyBorder="1" applyAlignment="1">
      <alignment horizontal="center" vertical="center" wrapText="1"/>
    </xf>
    <xf numFmtId="0" fontId="4" fillId="3" borderId="4" xfId="0" applyNumberFormat="1" applyFont="1" applyFill="1" applyBorder="1" applyAlignment="1">
      <alignment horizontal="left" vertical="center" wrapText="1"/>
    </xf>
    <xf numFmtId="164" fontId="16" fillId="9" borderId="9" xfId="0" applyFont="1" applyFill="1" applyBorder="1" applyAlignment="1">
      <alignment vertical="center"/>
    </xf>
    <xf numFmtId="164" fontId="16" fillId="9" borderId="1" xfId="0" applyFont="1" applyFill="1" applyBorder="1" applyAlignment="1">
      <alignment vertical="center"/>
    </xf>
    <xf numFmtId="164" fontId="0" fillId="3" borderId="4" xfId="0" applyFill="1" applyBorder="1" applyAlignment="1">
      <alignment vertical="top" wrapText="1"/>
    </xf>
    <xf numFmtId="164" fontId="1" fillId="0" borderId="0" xfId="0" applyFont="1"/>
    <xf numFmtId="1" fontId="0" fillId="0" borderId="1" xfId="0" applyNumberFormat="1" applyBorder="1"/>
    <xf numFmtId="44" fontId="0" fillId="0" borderId="1" xfId="2" applyFont="1" applyBorder="1"/>
    <xf numFmtId="1" fontId="14" fillId="0" borderId="9" xfId="0" applyNumberFormat="1" applyFont="1" applyBorder="1" applyAlignment="1" applyProtection="1">
      <alignment horizontal="center" vertical="center"/>
      <protection locked="0"/>
    </xf>
    <xf numFmtId="166" fontId="14" fillId="0" borderId="9" xfId="0" applyNumberFormat="1" applyFont="1" applyBorder="1" applyAlignment="1">
      <alignment horizontal="center" vertical="center"/>
    </xf>
    <xf numFmtId="164" fontId="19" fillId="0" borderId="1" xfId="0" applyFont="1" applyBorder="1" applyAlignment="1">
      <alignment vertical="center"/>
    </xf>
    <xf numFmtId="164" fontId="20" fillId="0" borderId="1" xfId="0" applyFont="1" applyBorder="1" applyAlignment="1">
      <alignment vertical="center" wrapText="1"/>
    </xf>
    <xf numFmtId="164" fontId="20" fillId="0" borderId="1" xfId="0" applyFont="1" applyBorder="1" applyAlignment="1">
      <alignment vertical="center"/>
    </xf>
    <xf numFmtId="164" fontId="19" fillId="0" borderId="1" xfId="0" applyFont="1" applyBorder="1" applyAlignment="1">
      <alignment vertical="center" wrapText="1"/>
    </xf>
    <xf numFmtId="166" fontId="18" fillId="3" borderId="1" xfId="2" applyNumberFormat="1" applyFont="1" applyFill="1" applyBorder="1" applyAlignment="1">
      <alignment horizontal="center" vertical="top"/>
    </xf>
    <xf numFmtId="7" fontId="18" fillId="0" borderId="1" xfId="0" applyNumberFormat="1" applyFont="1" applyBorder="1"/>
    <xf numFmtId="164" fontId="15" fillId="0" borderId="1" xfId="0" applyFont="1" applyBorder="1" applyAlignment="1">
      <alignment vertical="center"/>
    </xf>
    <xf numFmtId="164" fontId="21" fillId="0" borderId="0" xfId="0" applyFont="1"/>
    <xf numFmtId="164" fontId="20" fillId="3" borderId="1" xfId="0" applyFont="1" applyFill="1" applyBorder="1" applyAlignment="1">
      <alignment horizontal="center" vertical="top"/>
    </xf>
    <xf numFmtId="0" fontId="19" fillId="3" borderId="1" xfId="0" applyNumberFormat="1" applyFont="1" applyFill="1" applyBorder="1" applyAlignment="1">
      <alignment horizontal="left" vertical="top"/>
    </xf>
    <xf numFmtId="164" fontId="21" fillId="0" borderId="1" xfId="0" applyFont="1" applyBorder="1" applyAlignment="1">
      <alignment vertical="center" wrapText="1"/>
    </xf>
    <xf numFmtId="0" fontId="15" fillId="3" borderId="1" xfId="0" applyNumberFormat="1" applyFont="1" applyFill="1" applyBorder="1" applyAlignment="1" applyProtection="1">
      <alignment horizontal="center" vertical="top"/>
      <protection locked="0"/>
    </xf>
    <xf numFmtId="7" fontId="15" fillId="0" borderId="1" xfId="0" applyNumberFormat="1" applyFont="1" applyBorder="1"/>
    <xf numFmtId="164" fontId="22" fillId="0" borderId="1" xfId="0" applyFont="1" applyBorder="1" applyAlignment="1">
      <alignment vertical="center"/>
    </xf>
    <xf numFmtId="164" fontId="22" fillId="0" borderId="1" xfId="0" applyFont="1" applyBorder="1"/>
    <xf numFmtId="166" fontId="14" fillId="0" borderId="1" xfId="0" applyNumberFormat="1" applyFont="1" applyBorder="1" applyAlignment="1">
      <alignment horizontal="center" vertical="center"/>
    </xf>
    <xf numFmtId="164" fontId="21" fillId="0" borderId="1" xfId="0" applyFont="1" applyBorder="1"/>
    <xf numFmtId="165" fontId="17" fillId="0" borderId="1" xfId="0" applyNumberFormat="1" applyFont="1" applyBorder="1" applyAlignment="1">
      <alignment horizontal="center" vertical="center" wrapText="1"/>
    </xf>
    <xf numFmtId="164" fontId="23" fillId="0" borderId="0" xfId="0" applyFont="1"/>
    <xf numFmtId="7" fontId="0" fillId="0" borderId="0" xfId="0" applyNumberFormat="1"/>
    <xf numFmtId="164" fontId="20" fillId="0" borderId="2" xfId="0" applyFont="1" applyBorder="1" applyAlignment="1">
      <alignment vertical="center" wrapText="1"/>
    </xf>
    <xf numFmtId="164" fontId="19" fillId="0" borderId="2" xfId="0" applyFont="1" applyBorder="1" applyAlignment="1">
      <alignment vertical="center" wrapText="1"/>
    </xf>
    <xf numFmtId="0" fontId="3" fillId="5" borderId="5" xfId="1" applyNumberFormat="1" applyFont="1" applyFill="1" applyBorder="1" applyAlignment="1">
      <alignment horizontal="center" vertical="top"/>
    </xf>
    <xf numFmtId="1" fontId="14" fillId="0" borderId="8" xfId="0" applyNumberFormat="1" applyFont="1" applyBorder="1" applyAlignment="1" applyProtection="1">
      <alignment horizontal="center" vertical="center"/>
      <protection locked="0"/>
    </xf>
    <xf numFmtId="166" fontId="14" fillId="0" borderId="8" xfId="0" applyNumberFormat="1" applyFont="1" applyBorder="1" applyAlignment="1">
      <alignment horizontal="center" vertical="center"/>
    </xf>
    <xf numFmtId="164" fontId="16" fillId="9" borderId="2" xfId="0" applyFont="1" applyFill="1" applyBorder="1" applyAlignment="1">
      <alignment vertical="center"/>
    </xf>
    <xf numFmtId="0" fontId="19" fillId="3" borderId="2" xfId="0" applyNumberFormat="1" applyFont="1" applyFill="1" applyBorder="1" applyAlignment="1">
      <alignment horizontal="left" vertical="top"/>
    </xf>
    <xf numFmtId="166" fontId="18" fillId="3" borderId="8" xfId="2" applyNumberFormat="1" applyFont="1" applyFill="1" applyBorder="1" applyAlignment="1">
      <alignment horizontal="center" vertical="top"/>
    </xf>
    <xf numFmtId="164" fontId="15" fillId="0" borderId="2" xfId="0" applyFont="1" applyBorder="1" applyAlignment="1">
      <alignment vertical="center"/>
    </xf>
    <xf numFmtId="0" fontId="18" fillId="3" borderId="8" xfId="0" applyNumberFormat="1" applyFont="1" applyFill="1" applyBorder="1" applyAlignment="1" applyProtection="1">
      <alignment horizontal="center" vertical="top"/>
      <protection locked="0"/>
    </xf>
    <xf numFmtId="7" fontId="18" fillId="0" borderId="8" xfId="0" applyNumberFormat="1" applyFont="1" applyBorder="1"/>
    <xf numFmtId="164" fontId="21" fillId="0" borderId="2" xfId="0" applyFont="1" applyBorder="1" applyAlignment="1">
      <alignment vertical="center" wrapText="1"/>
    </xf>
    <xf numFmtId="164" fontId="22" fillId="0" borderId="2" xfId="0" applyFont="1" applyBorder="1" applyAlignment="1">
      <alignment vertical="center"/>
    </xf>
    <xf numFmtId="0" fontId="15" fillId="3" borderId="8" xfId="0" applyNumberFormat="1" applyFont="1" applyFill="1" applyBorder="1" applyAlignment="1" applyProtection="1">
      <alignment horizontal="center" vertical="top"/>
      <protection locked="0"/>
    </xf>
    <xf numFmtId="7" fontId="15" fillId="0" borderId="8" xfId="0" applyNumberFormat="1" applyFont="1" applyBorder="1"/>
    <xf numFmtId="164" fontId="19" fillId="0" borderId="7" xfId="0" applyFont="1" applyBorder="1" applyAlignment="1">
      <alignment vertical="center"/>
    </xf>
    <xf numFmtId="164" fontId="20" fillId="0" borderId="7" xfId="0" applyFont="1" applyBorder="1" applyAlignment="1">
      <alignment vertical="center" wrapText="1"/>
    </xf>
    <xf numFmtId="166" fontId="14" fillId="0" borderId="7" xfId="0" applyNumberFormat="1" applyFont="1" applyBorder="1" applyAlignment="1">
      <alignment horizontal="center" vertical="center"/>
    </xf>
    <xf numFmtId="1" fontId="0" fillId="0" borderId="7" xfId="0" applyNumberFormat="1" applyBorder="1"/>
    <xf numFmtId="44" fontId="0" fillId="0" borderId="7" xfId="2" applyFont="1" applyBorder="1"/>
    <xf numFmtId="164" fontId="3" fillId="3" borderId="1" xfId="0" applyFont="1" applyFill="1" applyBorder="1" applyAlignment="1">
      <alignment horizontal="center" vertical="top"/>
    </xf>
    <xf numFmtId="0" fontId="9" fillId="6" borderId="2" xfId="0" applyNumberFormat="1" applyFont="1" applyFill="1" applyBorder="1" applyAlignment="1">
      <alignment horizontal="left" vertical="center"/>
    </xf>
    <xf numFmtId="0" fontId="9" fillId="6" borderId="3" xfId="0" applyNumberFormat="1" applyFont="1" applyFill="1" applyBorder="1" applyAlignment="1">
      <alignment horizontal="left" vertical="center"/>
    </xf>
    <xf numFmtId="0" fontId="9" fillId="6" borderId="4" xfId="0" applyNumberFormat="1" applyFont="1" applyFill="1" applyBorder="1" applyAlignment="1">
      <alignment horizontal="left" vertical="center"/>
    </xf>
    <xf numFmtId="164" fontId="3" fillId="3" borderId="5" xfId="0" applyFont="1" applyFill="1" applyBorder="1" applyAlignment="1">
      <alignment horizontal="center" vertical="top"/>
    </xf>
    <xf numFmtId="164" fontId="3" fillId="3" borderId="6" xfId="0" applyFont="1" applyFill="1" applyBorder="1" applyAlignment="1">
      <alignment horizontal="center" vertical="top"/>
    </xf>
    <xf numFmtId="164" fontId="10" fillId="2" borderId="1" xfId="0" applyFont="1" applyFill="1" applyBorder="1" applyAlignment="1">
      <alignment horizontal="left" vertical="top"/>
    </xf>
    <xf numFmtId="164" fontId="10" fillId="2" borderId="7" xfId="0" applyFont="1" applyFill="1" applyBorder="1" applyAlignment="1">
      <alignment horizontal="left" vertical="top"/>
    </xf>
    <xf numFmtId="0" fontId="4" fillId="3" borderId="2" xfId="0" applyNumberFormat="1" applyFont="1" applyFill="1" applyBorder="1" applyAlignment="1">
      <alignment horizontal="left" vertical="top" wrapText="1"/>
    </xf>
    <xf numFmtId="0" fontId="4" fillId="3" borderId="3" xfId="0" applyNumberFormat="1" applyFont="1" applyFill="1" applyBorder="1" applyAlignment="1">
      <alignment horizontal="left" vertical="top" wrapText="1"/>
    </xf>
    <xf numFmtId="0" fontId="4" fillId="3" borderId="4" xfId="0" applyNumberFormat="1" applyFont="1" applyFill="1" applyBorder="1" applyAlignment="1">
      <alignment horizontal="left" vertical="top" wrapText="1"/>
    </xf>
    <xf numFmtId="164" fontId="5" fillId="4" borderId="2" xfId="0" applyFont="1" applyFill="1" applyBorder="1" applyAlignment="1">
      <alignment horizontal="left" vertical="center"/>
    </xf>
    <xf numFmtId="164" fontId="5" fillId="4" borderId="3" xfId="0" applyFont="1" applyFill="1" applyBorder="1" applyAlignment="1">
      <alignment horizontal="left" vertical="center"/>
    </xf>
    <xf numFmtId="164" fontId="5" fillId="4" borderId="4" xfId="0" applyFont="1" applyFill="1" applyBorder="1" applyAlignment="1">
      <alignment horizontal="left" vertical="center"/>
    </xf>
    <xf numFmtId="0" fontId="17" fillId="3" borderId="2" xfId="0" applyNumberFormat="1" applyFont="1" applyFill="1" applyBorder="1" applyAlignment="1">
      <alignment horizontal="left" vertical="top" wrapText="1"/>
    </xf>
    <xf numFmtId="0" fontId="17" fillId="3" borderId="3" xfId="0" applyNumberFormat="1" applyFont="1" applyFill="1" applyBorder="1" applyAlignment="1">
      <alignment horizontal="left" vertical="top" wrapText="1"/>
    </xf>
    <xf numFmtId="0" fontId="17" fillId="3" borderId="4" xfId="0" applyNumberFormat="1" applyFont="1" applyFill="1" applyBorder="1" applyAlignment="1">
      <alignment horizontal="left" vertical="top" wrapText="1"/>
    </xf>
    <xf numFmtId="0" fontId="4" fillId="3" borderId="2" xfId="0" applyNumberFormat="1" applyFont="1" applyFill="1" applyBorder="1" applyAlignment="1">
      <alignment horizontal="left" vertical="top" wrapText="1" indent="32"/>
    </xf>
    <xf numFmtId="0" fontId="4" fillId="3" borderId="3" xfId="0" applyNumberFormat="1" applyFont="1" applyFill="1" applyBorder="1" applyAlignment="1">
      <alignment horizontal="left" vertical="top" wrapText="1" indent="32"/>
    </xf>
    <xf numFmtId="0" fontId="4" fillId="3" borderId="4" xfId="0" applyNumberFormat="1" applyFont="1" applyFill="1" applyBorder="1" applyAlignment="1">
      <alignment horizontal="left" vertical="top" wrapText="1" indent="32"/>
    </xf>
    <xf numFmtId="164" fontId="19" fillId="3" borderId="13" xfId="0" applyFont="1" applyFill="1" applyBorder="1" applyAlignment="1">
      <alignment horizontal="left" vertical="top" wrapText="1"/>
    </xf>
    <xf numFmtId="164" fontId="0" fillId="0" borderId="13" xfId="0" applyBorder="1" applyAlignment="1">
      <alignment vertical="top"/>
    </xf>
    <xf numFmtId="164" fontId="3" fillId="3" borderId="11" xfId="0" applyFont="1" applyFill="1" applyBorder="1" applyAlignment="1">
      <alignment horizontal="center" vertical="top"/>
    </xf>
    <xf numFmtId="164" fontId="3" fillId="3" borderId="12" xfId="0" applyFont="1" applyFill="1" applyBorder="1" applyAlignment="1">
      <alignment horizontal="center" vertical="top"/>
    </xf>
    <xf numFmtId="164" fontId="0" fillId="0" borderId="12" xfId="0" applyBorder="1" applyAlignment="1">
      <alignment horizontal="center" vertical="top"/>
    </xf>
    <xf numFmtId="164" fontId="0" fillId="0" borderId="10" xfId="0" applyBorder="1" applyAlignment="1">
      <alignment horizontal="center" vertical="top"/>
    </xf>
  </cellXfs>
  <cellStyles count="4">
    <cellStyle name="Currency" xfId="2" builtinId="4"/>
    <cellStyle name="Normal" xfId="0" builtinId="0"/>
    <cellStyle name="Normal 225" xfId="3" xr:uid="{A3AE135B-3D92-4DFC-BCDD-00E0D326DE53}"/>
    <cellStyle name="Normal 4" xfId="1" xr:uid="{6822AE8D-F076-4197-B5FE-1A6A7D0A47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5.jpeg"/><Relationship Id="rId1" Type="http://schemas.openxmlformats.org/officeDocument/2006/relationships/image" Target="../media/image1.png"/><Relationship Id="rId6" Type="http://schemas.openxmlformats.org/officeDocument/2006/relationships/image" Target="../media/image10.jpe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5.jpe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2.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jpeg"/><Relationship Id="rId5" Type="http://schemas.openxmlformats.org/officeDocument/2006/relationships/image" Target="../media/image17.png"/><Relationship Id="rId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178377</xdr:colOff>
      <xdr:row>29</xdr:row>
      <xdr:rowOff>48491</xdr:rowOff>
    </xdr:from>
    <xdr:to>
      <xdr:col>0</xdr:col>
      <xdr:colOff>1446315</xdr:colOff>
      <xdr:row>32</xdr:row>
      <xdr:rowOff>13854</xdr:rowOff>
    </xdr:to>
    <xdr:pic>
      <xdr:nvPicPr>
        <xdr:cNvPr id="29" name="Picture 28">
          <a:extLst>
            <a:ext uri="{FF2B5EF4-FFF2-40B4-BE49-F238E27FC236}">
              <a16:creationId xmlns:a16="http://schemas.microsoft.com/office/drawing/2014/main" id="{CF7F96C2-4F16-4167-A514-DC9781911D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377" y="10023764"/>
          <a:ext cx="1267938" cy="562841"/>
        </a:xfrm>
        <a:prstGeom prst="rect">
          <a:avLst/>
        </a:prstGeom>
      </xdr:spPr>
    </xdr:pic>
    <xdr:clientData/>
  </xdr:twoCellAnchor>
  <xdr:twoCellAnchor editAs="oneCell">
    <xdr:from>
      <xdr:col>0</xdr:col>
      <xdr:colOff>103910</xdr:colOff>
      <xdr:row>22</xdr:row>
      <xdr:rowOff>25979</xdr:rowOff>
    </xdr:from>
    <xdr:to>
      <xdr:col>0</xdr:col>
      <xdr:colOff>1472046</xdr:colOff>
      <xdr:row>24</xdr:row>
      <xdr:rowOff>185848</xdr:rowOff>
    </xdr:to>
    <xdr:pic>
      <xdr:nvPicPr>
        <xdr:cNvPr id="3" name="Picture 2">
          <a:extLst>
            <a:ext uri="{FF2B5EF4-FFF2-40B4-BE49-F238E27FC236}">
              <a16:creationId xmlns:a16="http://schemas.microsoft.com/office/drawing/2014/main" id="{D5EC0431-0D0A-F8CD-8435-C41F0986BE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910" y="8278093"/>
          <a:ext cx="1368136" cy="774664"/>
        </a:xfrm>
        <a:prstGeom prst="rect">
          <a:avLst/>
        </a:prstGeom>
      </xdr:spPr>
    </xdr:pic>
    <xdr:clientData/>
  </xdr:twoCellAnchor>
  <xdr:twoCellAnchor editAs="oneCell">
    <xdr:from>
      <xdr:col>0</xdr:col>
      <xdr:colOff>900546</xdr:colOff>
      <xdr:row>6</xdr:row>
      <xdr:rowOff>77932</xdr:rowOff>
    </xdr:from>
    <xdr:to>
      <xdr:col>0</xdr:col>
      <xdr:colOff>1905001</xdr:colOff>
      <xdr:row>17</xdr:row>
      <xdr:rowOff>37543</xdr:rowOff>
    </xdr:to>
    <xdr:pic>
      <xdr:nvPicPr>
        <xdr:cNvPr id="5" name="Picture 4">
          <a:extLst>
            <a:ext uri="{FF2B5EF4-FFF2-40B4-BE49-F238E27FC236}">
              <a16:creationId xmlns:a16="http://schemas.microsoft.com/office/drawing/2014/main" id="{550A2208-25AB-5B3E-1394-6B3A8644A7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0546" y="1073727"/>
          <a:ext cx="1004455" cy="2150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1489364</xdr:colOff>
      <xdr:row>2</xdr:row>
      <xdr:rowOff>1645227</xdr:rowOff>
    </xdr:from>
    <xdr:to>
      <xdr:col>0</xdr:col>
      <xdr:colOff>1870364</xdr:colOff>
      <xdr:row>2</xdr:row>
      <xdr:rowOff>2121477</xdr:rowOff>
    </xdr:to>
    <xdr:cxnSp macro="">
      <xdr:nvCxnSpPr>
        <xdr:cNvPr id="8" name="Straight Arrow Connector 7">
          <a:extLst>
            <a:ext uri="{FF2B5EF4-FFF2-40B4-BE49-F238E27FC236}">
              <a16:creationId xmlns:a16="http://schemas.microsoft.com/office/drawing/2014/main" id="{F150C45D-44D6-4741-BAA7-6D2D44358376}"/>
            </a:ext>
          </a:extLst>
        </xdr:cNvPr>
        <xdr:cNvCxnSpPr/>
      </xdr:nvCxnSpPr>
      <xdr:spPr>
        <a:xfrm flipH="1" flipV="1">
          <a:off x="1489364" y="2245302"/>
          <a:ext cx="381000" cy="476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2104159</xdr:colOff>
      <xdr:row>2</xdr:row>
      <xdr:rowOff>1610591</xdr:rowOff>
    </xdr:from>
    <xdr:to>
      <xdr:col>0</xdr:col>
      <xdr:colOff>2632363</xdr:colOff>
      <xdr:row>2</xdr:row>
      <xdr:rowOff>2095500</xdr:rowOff>
    </xdr:to>
    <xdr:cxnSp macro="">
      <xdr:nvCxnSpPr>
        <xdr:cNvPr id="9" name="Straight Arrow Connector 8">
          <a:extLst>
            <a:ext uri="{FF2B5EF4-FFF2-40B4-BE49-F238E27FC236}">
              <a16:creationId xmlns:a16="http://schemas.microsoft.com/office/drawing/2014/main" id="{ED1BBE58-BF9C-4EF9-A51C-25D052AF25FA}"/>
            </a:ext>
          </a:extLst>
        </xdr:cNvPr>
        <xdr:cNvCxnSpPr/>
      </xdr:nvCxnSpPr>
      <xdr:spPr>
        <a:xfrm flipV="1">
          <a:off x="2104159" y="2210666"/>
          <a:ext cx="528204" cy="4849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874568</xdr:colOff>
      <xdr:row>2</xdr:row>
      <xdr:rowOff>2190750</xdr:rowOff>
    </xdr:from>
    <xdr:to>
      <xdr:col>1</xdr:col>
      <xdr:colOff>43295</xdr:colOff>
      <xdr:row>2</xdr:row>
      <xdr:rowOff>2502478</xdr:rowOff>
    </xdr:to>
    <xdr:sp macro="" textlink="">
      <xdr:nvSpPr>
        <xdr:cNvPr id="11" name="TextBox 10">
          <a:extLst>
            <a:ext uri="{FF2B5EF4-FFF2-40B4-BE49-F238E27FC236}">
              <a16:creationId xmlns:a16="http://schemas.microsoft.com/office/drawing/2014/main" id="{1F280C2B-B465-456D-9A30-72240922A529}"/>
            </a:ext>
          </a:extLst>
        </xdr:cNvPr>
        <xdr:cNvSpPr txBox="1"/>
      </xdr:nvSpPr>
      <xdr:spPr>
        <a:xfrm>
          <a:off x="874568" y="2796886"/>
          <a:ext cx="1913659" cy="311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RF connections to Antenna</a:t>
          </a:r>
        </a:p>
      </xdr:txBody>
    </xdr:sp>
    <xdr:clientData/>
  </xdr:twoCellAnchor>
  <xdr:twoCellAnchor>
    <xdr:from>
      <xdr:col>2</xdr:col>
      <xdr:colOff>1511876</xdr:colOff>
      <xdr:row>2</xdr:row>
      <xdr:rowOff>2031423</xdr:rowOff>
    </xdr:from>
    <xdr:to>
      <xdr:col>2</xdr:col>
      <xdr:colOff>3706091</xdr:colOff>
      <xdr:row>2</xdr:row>
      <xdr:rowOff>2502479</xdr:rowOff>
    </xdr:to>
    <xdr:sp macro="" textlink="">
      <xdr:nvSpPr>
        <xdr:cNvPr id="14" name="TextBox 13">
          <a:extLst>
            <a:ext uri="{FF2B5EF4-FFF2-40B4-BE49-F238E27FC236}">
              <a16:creationId xmlns:a16="http://schemas.microsoft.com/office/drawing/2014/main" id="{CA81FBD8-ACAA-4AE9-9068-E5530B074B9B}"/>
            </a:ext>
          </a:extLst>
        </xdr:cNvPr>
        <xdr:cNvSpPr txBox="1"/>
      </xdr:nvSpPr>
      <xdr:spPr>
        <a:xfrm>
          <a:off x="5642262" y="2637559"/>
          <a:ext cx="2194215" cy="47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SFP+ Plug</a:t>
          </a:r>
          <a:r>
            <a:rPr lang="en-US" sz="1100" baseline="0"/>
            <a:t> in connector, use longer gland</a:t>
          </a:r>
          <a:endParaRPr lang="en-US" sz="1100"/>
        </a:p>
      </xdr:txBody>
    </xdr:sp>
    <xdr:clientData/>
  </xdr:twoCellAnchor>
  <xdr:twoCellAnchor>
    <xdr:from>
      <xdr:col>3</xdr:col>
      <xdr:colOff>166254</xdr:colOff>
      <xdr:row>2</xdr:row>
      <xdr:rowOff>1905002</xdr:rowOff>
    </xdr:from>
    <xdr:to>
      <xdr:col>4</xdr:col>
      <xdr:colOff>874569</xdr:colOff>
      <xdr:row>2</xdr:row>
      <xdr:rowOff>2182091</xdr:rowOff>
    </xdr:to>
    <xdr:sp macro="" textlink="">
      <xdr:nvSpPr>
        <xdr:cNvPr id="22" name="TextBox 21">
          <a:extLst>
            <a:ext uri="{FF2B5EF4-FFF2-40B4-BE49-F238E27FC236}">
              <a16:creationId xmlns:a16="http://schemas.microsoft.com/office/drawing/2014/main" id="{9929B689-6E15-4AB8-A1EE-BB1F3A1D18DC}"/>
            </a:ext>
          </a:extLst>
        </xdr:cNvPr>
        <xdr:cNvSpPr txBox="1"/>
      </xdr:nvSpPr>
      <xdr:spPr>
        <a:xfrm>
          <a:off x="8349095" y="2511138"/>
          <a:ext cx="1175906"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PoE connector</a:t>
          </a:r>
        </a:p>
      </xdr:txBody>
    </xdr:sp>
    <xdr:clientData/>
  </xdr:twoCellAnchor>
  <xdr:twoCellAnchor>
    <xdr:from>
      <xdr:col>1</xdr:col>
      <xdr:colOff>919595</xdr:colOff>
      <xdr:row>2</xdr:row>
      <xdr:rowOff>1924050</xdr:rowOff>
    </xdr:from>
    <xdr:to>
      <xdr:col>2</xdr:col>
      <xdr:colOff>1298864</xdr:colOff>
      <xdr:row>2</xdr:row>
      <xdr:rowOff>2164774</xdr:rowOff>
    </xdr:to>
    <xdr:sp macro="" textlink="">
      <xdr:nvSpPr>
        <xdr:cNvPr id="23" name="TextBox 22">
          <a:extLst>
            <a:ext uri="{FF2B5EF4-FFF2-40B4-BE49-F238E27FC236}">
              <a16:creationId xmlns:a16="http://schemas.microsoft.com/office/drawing/2014/main" id="{40A62DA0-3D79-4315-BB65-4F410AFF3982}"/>
            </a:ext>
          </a:extLst>
        </xdr:cNvPr>
        <xdr:cNvSpPr txBox="1"/>
      </xdr:nvSpPr>
      <xdr:spPr>
        <a:xfrm>
          <a:off x="3664527" y="2530186"/>
          <a:ext cx="1764723" cy="24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GPS</a:t>
          </a:r>
          <a:r>
            <a:rPr lang="en-US" sz="1100" baseline="0">
              <a:solidFill>
                <a:schemeClr val="dk1"/>
              </a:solidFill>
              <a:effectLst/>
              <a:latin typeface="+mn-lt"/>
              <a:ea typeface="+mn-ea"/>
              <a:cs typeface="+mn-cs"/>
            </a:rPr>
            <a:t> antenna Puck</a:t>
          </a:r>
          <a:endParaRPr lang="en-US">
            <a:effectLst/>
          </a:endParaRPr>
        </a:p>
      </xdr:txBody>
    </xdr:sp>
    <xdr:clientData/>
  </xdr:twoCellAnchor>
  <xdr:twoCellAnchor>
    <xdr:from>
      <xdr:col>2</xdr:col>
      <xdr:colOff>2441865</xdr:colOff>
      <xdr:row>2</xdr:row>
      <xdr:rowOff>1541986</xdr:rowOff>
    </xdr:from>
    <xdr:to>
      <xdr:col>2</xdr:col>
      <xdr:colOff>2485160</xdr:colOff>
      <xdr:row>2</xdr:row>
      <xdr:rowOff>1939637</xdr:rowOff>
    </xdr:to>
    <xdr:cxnSp macro="">
      <xdr:nvCxnSpPr>
        <xdr:cNvPr id="26" name="Straight Arrow Connector 25">
          <a:extLst>
            <a:ext uri="{FF2B5EF4-FFF2-40B4-BE49-F238E27FC236}">
              <a16:creationId xmlns:a16="http://schemas.microsoft.com/office/drawing/2014/main" id="{8FF81A78-9CB3-4E15-B584-C2AAA16BB745}"/>
            </a:ext>
          </a:extLst>
        </xdr:cNvPr>
        <xdr:cNvCxnSpPr/>
      </xdr:nvCxnSpPr>
      <xdr:spPr>
        <a:xfrm flipH="1" flipV="1">
          <a:off x="6572251" y="2148122"/>
          <a:ext cx="43295" cy="397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848591</xdr:colOff>
      <xdr:row>2</xdr:row>
      <xdr:rowOff>710046</xdr:rowOff>
    </xdr:from>
    <xdr:to>
      <xdr:col>1</xdr:col>
      <xdr:colOff>51955</xdr:colOff>
      <xdr:row>2</xdr:row>
      <xdr:rowOff>1439939</xdr:rowOff>
    </xdr:to>
    <xdr:pic>
      <xdr:nvPicPr>
        <xdr:cNvPr id="31" name="Picture 30">
          <a:extLst>
            <a:ext uri="{FF2B5EF4-FFF2-40B4-BE49-F238E27FC236}">
              <a16:creationId xmlns:a16="http://schemas.microsoft.com/office/drawing/2014/main" id="{79EE56BD-17A2-298B-7399-3E65AC1700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48591" y="1316182"/>
          <a:ext cx="2260023" cy="72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1446068</xdr:colOff>
      <xdr:row>2</xdr:row>
      <xdr:rowOff>632114</xdr:rowOff>
    </xdr:from>
    <xdr:to>
      <xdr:col>2</xdr:col>
      <xdr:colOff>3610841</xdr:colOff>
      <xdr:row>2</xdr:row>
      <xdr:rowOff>1533327</xdr:rowOff>
    </xdr:to>
    <xdr:pic>
      <xdr:nvPicPr>
        <xdr:cNvPr id="32" name="Picture 31">
          <a:extLst>
            <a:ext uri="{FF2B5EF4-FFF2-40B4-BE49-F238E27FC236}">
              <a16:creationId xmlns:a16="http://schemas.microsoft.com/office/drawing/2014/main" id="{A58E072B-4852-FA4E-9115-3BA9FD6A77E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76454" y="1238250"/>
          <a:ext cx="2164773" cy="90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1073727</xdr:colOff>
      <xdr:row>2</xdr:row>
      <xdr:rowOff>1385455</xdr:rowOff>
    </xdr:from>
    <xdr:to>
      <xdr:col>2</xdr:col>
      <xdr:colOff>1775113</xdr:colOff>
      <xdr:row>2</xdr:row>
      <xdr:rowOff>1913660</xdr:rowOff>
    </xdr:to>
    <xdr:cxnSp macro="">
      <xdr:nvCxnSpPr>
        <xdr:cNvPr id="16" name="Straight Arrow Connector 15">
          <a:extLst>
            <a:ext uri="{FF2B5EF4-FFF2-40B4-BE49-F238E27FC236}">
              <a16:creationId xmlns:a16="http://schemas.microsoft.com/office/drawing/2014/main" id="{97A789F3-9B2E-4380-A3B9-C91751862503}"/>
            </a:ext>
          </a:extLst>
        </xdr:cNvPr>
        <xdr:cNvCxnSpPr/>
      </xdr:nvCxnSpPr>
      <xdr:spPr>
        <a:xfrm flipV="1">
          <a:off x="5515841" y="1991591"/>
          <a:ext cx="701386" cy="5282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3377046</xdr:colOff>
      <xdr:row>2</xdr:row>
      <xdr:rowOff>1498023</xdr:rowOff>
    </xdr:from>
    <xdr:to>
      <xdr:col>3</xdr:col>
      <xdr:colOff>259773</xdr:colOff>
      <xdr:row>2</xdr:row>
      <xdr:rowOff>1775114</xdr:rowOff>
    </xdr:to>
    <xdr:cxnSp macro="">
      <xdr:nvCxnSpPr>
        <xdr:cNvPr id="20" name="Straight Arrow Connector 19">
          <a:extLst>
            <a:ext uri="{FF2B5EF4-FFF2-40B4-BE49-F238E27FC236}">
              <a16:creationId xmlns:a16="http://schemas.microsoft.com/office/drawing/2014/main" id="{2BBE8E73-5F4B-4908-B765-99EFB5D00E8B}"/>
            </a:ext>
          </a:extLst>
        </xdr:cNvPr>
        <xdr:cNvCxnSpPr/>
      </xdr:nvCxnSpPr>
      <xdr:spPr>
        <a:xfrm flipH="1" flipV="1">
          <a:off x="7507432" y="2104159"/>
          <a:ext cx="935182" cy="2770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406978</xdr:colOff>
      <xdr:row>2</xdr:row>
      <xdr:rowOff>95250</xdr:rowOff>
    </xdr:from>
    <xdr:to>
      <xdr:col>5</xdr:col>
      <xdr:colOff>2150678</xdr:colOff>
      <xdr:row>2</xdr:row>
      <xdr:rowOff>1930977</xdr:rowOff>
    </xdr:to>
    <xdr:pic>
      <xdr:nvPicPr>
        <xdr:cNvPr id="42" name="Picture 41">
          <a:extLst>
            <a:ext uri="{FF2B5EF4-FFF2-40B4-BE49-F238E27FC236}">
              <a16:creationId xmlns:a16="http://schemas.microsoft.com/office/drawing/2014/main" id="{65D0984D-3ADE-2B0A-77FC-E26C68781B7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087842" y="701386"/>
          <a:ext cx="1743700" cy="1835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640772</xdr:colOff>
      <xdr:row>2</xdr:row>
      <xdr:rowOff>2251364</xdr:rowOff>
    </xdr:from>
    <xdr:to>
      <xdr:col>5</xdr:col>
      <xdr:colOff>1816677</xdr:colOff>
      <xdr:row>2</xdr:row>
      <xdr:rowOff>2528453</xdr:rowOff>
    </xdr:to>
    <xdr:sp macro="" textlink="">
      <xdr:nvSpPr>
        <xdr:cNvPr id="43" name="TextBox 42">
          <a:extLst>
            <a:ext uri="{FF2B5EF4-FFF2-40B4-BE49-F238E27FC236}">
              <a16:creationId xmlns:a16="http://schemas.microsoft.com/office/drawing/2014/main" id="{6D9B6316-1F74-4618-A67C-3DC3169773FE}"/>
            </a:ext>
          </a:extLst>
        </xdr:cNvPr>
        <xdr:cNvSpPr txBox="1"/>
      </xdr:nvSpPr>
      <xdr:spPr>
        <a:xfrm>
          <a:off x="10321636" y="2857500"/>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Package Content</a:t>
          </a:r>
        </a:p>
      </xdr:txBody>
    </xdr:sp>
    <xdr:clientData/>
  </xdr:twoCellAnchor>
  <xdr:twoCellAnchor>
    <xdr:from>
      <xdr:col>5</xdr:col>
      <xdr:colOff>1228725</xdr:colOff>
      <xdr:row>2</xdr:row>
      <xdr:rowOff>2026895</xdr:rowOff>
    </xdr:from>
    <xdr:to>
      <xdr:col>5</xdr:col>
      <xdr:colOff>1290205</xdr:colOff>
      <xdr:row>2</xdr:row>
      <xdr:rowOff>2208069</xdr:rowOff>
    </xdr:to>
    <xdr:cxnSp macro="">
      <xdr:nvCxnSpPr>
        <xdr:cNvPr id="44" name="Straight Arrow Connector 43">
          <a:extLst>
            <a:ext uri="{FF2B5EF4-FFF2-40B4-BE49-F238E27FC236}">
              <a16:creationId xmlns:a16="http://schemas.microsoft.com/office/drawing/2014/main" id="{AC884470-B8EC-42F8-A0E3-20709EE066D5}"/>
            </a:ext>
          </a:extLst>
        </xdr:cNvPr>
        <xdr:cNvCxnSpPr/>
      </xdr:nvCxnSpPr>
      <xdr:spPr>
        <a:xfrm flipV="1">
          <a:off x="10909589" y="2633031"/>
          <a:ext cx="61480" cy="181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178377</xdr:colOff>
      <xdr:row>28</xdr:row>
      <xdr:rowOff>48491</xdr:rowOff>
    </xdr:from>
    <xdr:to>
      <xdr:col>0</xdr:col>
      <xdr:colOff>1446315</xdr:colOff>
      <xdr:row>31</xdr:row>
      <xdr:rowOff>13855</xdr:rowOff>
    </xdr:to>
    <xdr:pic>
      <xdr:nvPicPr>
        <xdr:cNvPr id="2" name="Picture 1">
          <a:extLst>
            <a:ext uri="{FF2B5EF4-FFF2-40B4-BE49-F238E27FC236}">
              <a16:creationId xmlns:a16="http://schemas.microsoft.com/office/drawing/2014/main" id="{8B3ED18E-D68B-4813-A667-EDD0994E9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377" y="12954866"/>
          <a:ext cx="1267938" cy="564572"/>
        </a:xfrm>
        <a:prstGeom prst="rect">
          <a:avLst/>
        </a:prstGeom>
      </xdr:spPr>
    </xdr:pic>
    <xdr:clientData/>
  </xdr:twoCellAnchor>
  <xdr:twoCellAnchor>
    <xdr:from>
      <xdr:col>0</xdr:col>
      <xdr:colOff>1705841</xdr:colOff>
      <xdr:row>2</xdr:row>
      <xdr:rowOff>1584614</xdr:rowOff>
    </xdr:from>
    <xdr:to>
      <xdr:col>0</xdr:col>
      <xdr:colOff>1870364</xdr:colOff>
      <xdr:row>2</xdr:row>
      <xdr:rowOff>2121477</xdr:rowOff>
    </xdr:to>
    <xdr:cxnSp macro="">
      <xdr:nvCxnSpPr>
        <xdr:cNvPr id="6" name="Straight Arrow Connector 5">
          <a:extLst>
            <a:ext uri="{FF2B5EF4-FFF2-40B4-BE49-F238E27FC236}">
              <a16:creationId xmlns:a16="http://schemas.microsoft.com/office/drawing/2014/main" id="{FA81FCA5-BD7A-47EE-BB20-55525584B625}"/>
            </a:ext>
          </a:extLst>
        </xdr:cNvPr>
        <xdr:cNvCxnSpPr/>
      </xdr:nvCxnSpPr>
      <xdr:spPr>
        <a:xfrm flipH="1" flipV="1">
          <a:off x="1705841" y="2190750"/>
          <a:ext cx="164523" cy="536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2104159</xdr:colOff>
      <xdr:row>2</xdr:row>
      <xdr:rowOff>1567296</xdr:rowOff>
    </xdr:from>
    <xdr:to>
      <xdr:col>0</xdr:col>
      <xdr:colOff>2225386</xdr:colOff>
      <xdr:row>2</xdr:row>
      <xdr:rowOff>2095500</xdr:rowOff>
    </xdr:to>
    <xdr:cxnSp macro="">
      <xdr:nvCxnSpPr>
        <xdr:cNvPr id="7" name="Straight Arrow Connector 6">
          <a:extLst>
            <a:ext uri="{FF2B5EF4-FFF2-40B4-BE49-F238E27FC236}">
              <a16:creationId xmlns:a16="http://schemas.microsoft.com/office/drawing/2014/main" id="{6D694676-72BD-4EBD-9D2A-721F8BA5F2F1}"/>
            </a:ext>
          </a:extLst>
        </xdr:cNvPr>
        <xdr:cNvCxnSpPr/>
      </xdr:nvCxnSpPr>
      <xdr:spPr>
        <a:xfrm flipV="1">
          <a:off x="2104159" y="2173432"/>
          <a:ext cx="121227" cy="5282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874568</xdr:colOff>
      <xdr:row>2</xdr:row>
      <xdr:rowOff>2190750</xdr:rowOff>
    </xdr:from>
    <xdr:to>
      <xdr:col>1</xdr:col>
      <xdr:colOff>43295</xdr:colOff>
      <xdr:row>2</xdr:row>
      <xdr:rowOff>2502478</xdr:rowOff>
    </xdr:to>
    <xdr:sp macro="" textlink="">
      <xdr:nvSpPr>
        <xdr:cNvPr id="8" name="TextBox 7">
          <a:extLst>
            <a:ext uri="{FF2B5EF4-FFF2-40B4-BE49-F238E27FC236}">
              <a16:creationId xmlns:a16="http://schemas.microsoft.com/office/drawing/2014/main" id="{44435456-3411-4132-9A6F-4E100D4E5E4E}"/>
            </a:ext>
          </a:extLst>
        </xdr:cNvPr>
        <xdr:cNvSpPr txBox="1"/>
      </xdr:nvSpPr>
      <xdr:spPr>
        <a:xfrm>
          <a:off x="874568" y="2790825"/>
          <a:ext cx="2226252" cy="311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RF connections to Antenna</a:t>
          </a:r>
        </a:p>
      </xdr:txBody>
    </xdr:sp>
    <xdr:clientData/>
  </xdr:twoCellAnchor>
  <xdr:twoCellAnchor>
    <xdr:from>
      <xdr:col>2</xdr:col>
      <xdr:colOff>1511876</xdr:colOff>
      <xdr:row>2</xdr:row>
      <xdr:rowOff>2031423</xdr:rowOff>
    </xdr:from>
    <xdr:to>
      <xdr:col>2</xdr:col>
      <xdr:colOff>3706091</xdr:colOff>
      <xdr:row>2</xdr:row>
      <xdr:rowOff>2502479</xdr:rowOff>
    </xdr:to>
    <xdr:sp macro="" textlink="">
      <xdr:nvSpPr>
        <xdr:cNvPr id="9" name="TextBox 8">
          <a:extLst>
            <a:ext uri="{FF2B5EF4-FFF2-40B4-BE49-F238E27FC236}">
              <a16:creationId xmlns:a16="http://schemas.microsoft.com/office/drawing/2014/main" id="{B6344937-2D0D-4201-9E77-F6D6E6B4E734}"/>
            </a:ext>
          </a:extLst>
        </xdr:cNvPr>
        <xdr:cNvSpPr txBox="1"/>
      </xdr:nvSpPr>
      <xdr:spPr>
        <a:xfrm>
          <a:off x="5950526" y="2631498"/>
          <a:ext cx="2194215" cy="47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SFP+ Plug</a:t>
          </a:r>
          <a:r>
            <a:rPr lang="en-US" sz="1100" baseline="0"/>
            <a:t> in connector, use longer gland</a:t>
          </a:r>
          <a:endParaRPr lang="en-US" sz="1100"/>
        </a:p>
      </xdr:txBody>
    </xdr:sp>
    <xdr:clientData/>
  </xdr:twoCellAnchor>
  <xdr:twoCellAnchor>
    <xdr:from>
      <xdr:col>3</xdr:col>
      <xdr:colOff>140276</xdr:colOff>
      <xdr:row>2</xdr:row>
      <xdr:rowOff>1982934</xdr:rowOff>
    </xdr:from>
    <xdr:to>
      <xdr:col>4</xdr:col>
      <xdr:colOff>848591</xdr:colOff>
      <xdr:row>2</xdr:row>
      <xdr:rowOff>2260023</xdr:rowOff>
    </xdr:to>
    <xdr:sp macro="" textlink="">
      <xdr:nvSpPr>
        <xdr:cNvPr id="10" name="TextBox 9">
          <a:extLst>
            <a:ext uri="{FF2B5EF4-FFF2-40B4-BE49-F238E27FC236}">
              <a16:creationId xmlns:a16="http://schemas.microsoft.com/office/drawing/2014/main" id="{E93D4322-85E5-4798-8F7A-C7214480E2DF}"/>
            </a:ext>
          </a:extLst>
        </xdr:cNvPr>
        <xdr:cNvSpPr txBox="1"/>
      </xdr:nvSpPr>
      <xdr:spPr>
        <a:xfrm>
          <a:off x="8383731" y="2589070"/>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PoE connector</a:t>
          </a:r>
        </a:p>
      </xdr:txBody>
    </xdr:sp>
    <xdr:clientData/>
  </xdr:twoCellAnchor>
  <xdr:twoCellAnchor>
    <xdr:from>
      <xdr:col>1</xdr:col>
      <xdr:colOff>919595</xdr:colOff>
      <xdr:row>2</xdr:row>
      <xdr:rowOff>1924050</xdr:rowOff>
    </xdr:from>
    <xdr:to>
      <xdr:col>2</xdr:col>
      <xdr:colOff>1298864</xdr:colOff>
      <xdr:row>2</xdr:row>
      <xdr:rowOff>2164774</xdr:rowOff>
    </xdr:to>
    <xdr:sp macro="" textlink="">
      <xdr:nvSpPr>
        <xdr:cNvPr id="11" name="TextBox 10">
          <a:extLst>
            <a:ext uri="{FF2B5EF4-FFF2-40B4-BE49-F238E27FC236}">
              <a16:creationId xmlns:a16="http://schemas.microsoft.com/office/drawing/2014/main" id="{865983A1-A6EF-4AC2-AD34-3BE6F36EAEA1}"/>
            </a:ext>
          </a:extLst>
        </xdr:cNvPr>
        <xdr:cNvSpPr txBox="1"/>
      </xdr:nvSpPr>
      <xdr:spPr>
        <a:xfrm>
          <a:off x="3977120" y="2524125"/>
          <a:ext cx="1760394" cy="24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GPS</a:t>
          </a:r>
          <a:r>
            <a:rPr lang="en-US" sz="1100" baseline="0">
              <a:solidFill>
                <a:schemeClr val="dk1"/>
              </a:solidFill>
              <a:effectLst/>
              <a:latin typeface="+mn-lt"/>
              <a:ea typeface="+mn-ea"/>
              <a:cs typeface="+mn-cs"/>
            </a:rPr>
            <a:t> antenna Puck</a:t>
          </a:r>
          <a:endParaRPr lang="en-US">
            <a:effectLst/>
          </a:endParaRPr>
        </a:p>
      </xdr:txBody>
    </xdr:sp>
    <xdr:clientData/>
  </xdr:twoCellAnchor>
  <xdr:twoCellAnchor>
    <xdr:from>
      <xdr:col>2</xdr:col>
      <xdr:colOff>2441865</xdr:colOff>
      <xdr:row>2</xdr:row>
      <xdr:rowOff>1541986</xdr:rowOff>
    </xdr:from>
    <xdr:to>
      <xdr:col>2</xdr:col>
      <xdr:colOff>2485160</xdr:colOff>
      <xdr:row>2</xdr:row>
      <xdr:rowOff>1939637</xdr:rowOff>
    </xdr:to>
    <xdr:cxnSp macro="">
      <xdr:nvCxnSpPr>
        <xdr:cNvPr id="12" name="Straight Arrow Connector 11">
          <a:extLst>
            <a:ext uri="{FF2B5EF4-FFF2-40B4-BE49-F238E27FC236}">
              <a16:creationId xmlns:a16="http://schemas.microsoft.com/office/drawing/2014/main" id="{05EA8560-B686-48D6-873A-B81FCA14C21A}"/>
            </a:ext>
          </a:extLst>
        </xdr:cNvPr>
        <xdr:cNvCxnSpPr/>
      </xdr:nvCxnSpPr>
      <xdr:spPr>
        <a:xfrm flipH="1" flipV="1">
          <a:off x="6880515" y="2142061"/>
          <a:ext cx="43295" cy="397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1472046</xdr:colOff>
      <xdr:row>2</xdr:row>
      <xdr:rowOff>554182</xdr:rowOff>
    </xdr:from>
    <xdr:to>
      <xdr:col>2</xdr:col>
      <xdr:colOff>3636819</xdr:colOff>
      <xdr:row>2</xdr:row>
      <xdr:rowOff>1455395</xdr:rowOff>
    </xdr:to>
    <xdr:pic>
      <xdr:nvPicPr>
        <xdr:cNvPr id="14" name="Picture 13">
          <a:extLst>
            <a:ext uri="{FF2B5EF4-FFF2-40B4-BE49-F238E27FC236}">
              <a16:creationId xmlns:a16="http://schemas.microsoft.com/office/drawing/2014/main" id="{9D4EB02A-48D1-42D1-B2A3-2CDBF6A5F9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14160" y="1160318"/>
          <a:ext cx="2164773" cy="90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1073727</xdr:colOff>
      <xdr:row>2</xdr:row>
      <xdr:rowOff>1316182</xdr:rowOff>
    </xdr:from>
    <xdr:to>
      <xdr:col>2</xdr:col>
      <xdr:colOff>1835727</xdr:colOff>
      <xdr:row>2</xdr:row>
      <xdr:rowOff>1913660</xdr:rowOff>
    </xdr:to>
    <xdr:cxnSp macro="">
      <xdr:nvCxnSpPr>
        <xdr:cNvPr id="15" name="Straight Arrow Connector 14">
          <a:extLst>
            <a:ext uri="{FF2B5EF4-FFF2-40B4-BE49-F238E27FC236}">
              <a16:creationId xmlns:a16="http://schemas.microsoft.com/office/drawing/2014/main" id="{1EA49195-8CD3-4C04-B9A5-85FD0B3E75C9}"/>
            </a:ext>
          </a:extLst>
        </xdr:cNvPr>
        <xdr:cNvCxnSpPr/>
      </xdr:nvCxnSpPr>
      <xdr:spPr>
        <a:xfrm flipV="1">
          <a:off x="5515841" y="1922318"/>
          <a:ext cx="762000" cy="5974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3377046</xdr:colOff>
      <xdr:row>2</xdr:row>
      <xdr:rowOff>1498023</xdr:rowOff>
    </xdr:from>
    <xdr:to>
      <xdr:col>3</xdr:col>
      <xdr:colOff>259773</xdr:colOff>
      <xdr:row>2</xdr:row>
      <xdr:rowOff>1775114</xdr:rowOff>
    </xdr:to>
    <xdr:cxnSp macro="">
      <xdr:nvCxnSpPr>
        <xdr:cNvPr id="16" name="Straight Arrow Connector 15">
          <a:extLst>
            <a:ext uri="{FF2B5EF4-FFF2-40B4-BE49-F238E27FC236}">
              <a16:creationId xmlns:a16="http://schemas.microsoft.com/office/drawing/2014/main" id="{C25B144B-977C-4F59-8A57-B00D4F0F5583}"/>
            </a:ext>
          </a:extLst>
        </xdr:cNvPr>
        <xdr:cNvCxnSpPr/>
      </xdr:nvCxnSpPr>
      <xdr:spPr>
        <a:xfrm flipH="1" flipV="1">
          <a:off x="7815696" y="2098098"/>
          <a:ext cx="683202" cy="2770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883227</xdr:colOff>
      <xdr:row>8</xdr:row>
      <xdr:rowOff>121228</xdr:rowOff>
    </xdr:from>
    <xdr:to>
      <xdr:col>0</xdr:col>
      <xdr:colOff>1908152</xdr:colOff>
      <xdr:row>17</xdr:row>
      <xdr:rowOff>25978</xdr:rowOff>
    </xdr:to>
    <xdr:pic>
      <xdr:nvPicPr>
        <xdr:cNvPr id="17" name="Picture 16">
          <a:extLst>
            <a:ext uri="{FF2B5EF4-FFF2-40B4-BE49-F238E27FC236}">
              <a16:creationId xmlns:a16="http://schemas.microsoft.com/office/drawing/2014/main" id="{9FFB57EF-304E-4947-6D45-E9996C3A898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3227" y="4433455"/>
          <a:ext cx="1024925" cy="169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857251</xdr:colOff>
      <xdr:row>2</xdr:row>
      <xdr:rowOff>770660</xdr:rowOff>
    </xdr:from>
    <xdr:to>
      <xdr:col>1</xdr:col>
      <xdr:colOff>37958</xdr:colOff>
      <xdr:row>2</xdr:row>
      <xdr:rowOff>1532660</xdr:rowOff>
    </xdr:to>
    <xdr:pic>
      <xdr:nvPicPr>
        <xdr:cNvPr id="18" name="Picture 17">
          <a:extLst>
            <a:ext uri="{FF2B5EF4-FFF2-40B4-BE49-F238E27FC236}">
              <a16:creationId xmlns:a16="http://schemas.microsoft.com/office/drawing/2014/main" id="{3441D345-ACE2-EE26-6571-9C9046F1FD0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1" y="1376796"/>
          <a:ext cx="223736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762003</xdr:colOff>
      <xdr:row>22</xdr:row>
      <xdr:rowOff>69273</xdr:rowOff>
    </xdr:from>
    <xdr:to>
      <xdr:col>0</xdr:col>
      <xdr:colOff>1437410</xdr:colOff>
      <xdr:row>24</xdr:row>
      <xdr:rowOff>101535</xdr:rowOff>
    </xdr:to>
    <xdr:pic>
      <xdr:nvPicPr>
        <xdr:cNvPr id="21" name="Picture 20">
          <a:extLst>
            <a:ext uri="{FF2B5EF4-FFF2-40B4-BE49-F238E27FC236}">
              <a16:creationId xmlns:a16="http://schemas.microsoft.com/office/drawing/2014/main" id="{F40CF570-6344-D8FC-7BB7-580A56817F7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3" y="7594023"/>
          <a:ext cx="675407" cy="638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1558638</xdr:colOff>
      <xdr:row>22</xdr:row>
      <xdr:rowOff>69274</xdr:rowOff>
    </xdr:from>
    <xdr:to>
      <xdr:col>0</xdr:col>
      <xdr:colOff>2234836</xdr:colOff>
      <xdr:row>24</xdr:row>
      <xdr:rowOff>51955</xdr:rowOff>
    </xdr:to>
    <xdr:pic>
      <xdr:nvPicPr>
        <xdr:cNvPr id="22" name="Picture 21">
          <a:extLst>
            <a:ext uri="{FF2B5EF4-FFF2-40B4-BE49-F238E27FC236}">
              <a16:creationId xmlns:a16="http://schemas.microsoft.com/office/drawing/2014/main" id="{CF9DB4E3-660D-CA2C-94F1-BE7BB6640CC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58638" y="7594024"/>
          <a:ext cx="676198" cy="588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588817</xdr:colOff>
      <xdr:row>2</xdr:row>
      <xdr:rowOff>233795</xdr:rowOff>
    </xdr:from>
    <xdr:to>
      <xdr:col>5</xdr:col>
      <xdr:colOff>2424544</xdr:colOff>
      <xdr:row>2</xdr:row>
      <xdr:rowOff>2326420</xdr:rowOff>
    </xdr:to>
    <xdr:pic>
      <xdr:nvPicPr>
        <xdr:cNvPr id="24" name="Picture 23">
          <a:extLst>
            <a:ext uri="{FF2B5EF4-FFF2-40B4-BE49-F238E27FC236}">
              <a16:creationId xmlns:a16="http://schemas.microsoft.com/office/drawing/2014/main" id="{4ADFA334-5B79-E9A4-614A-2B98A3585E9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69681" y="839931"/>
          <a:ext cx="1835727" cy="209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6926</xdr:colOff>
      <xdr:row>2</xdr:row>
      <xdr:rowOff>195697</xdr:rowOff>
    </xdr:from>
    <xdr:to>
      <xdr:col>5</xdr:col>
      <xdr:colOff>213012</xdr:colOff>
      <xdr:row>2</xdr:row>
      <xdr:rowOff>472786</xdr:rowOff>
    </xdr:to>
    <xdr:sp macro="" textlink="">
      <xdr:nvSpPr>
        <xdr:cNvPr id="25" name="TextBox 24">
          <a:extLst>
            <a:ext uri="{FF2B5EF4-FFF2-40B4-BE49-F238E27FC236}">
              <a16:creationId xmlns:a16="http://schemas.microsoft.com/office/drawing/2014/main" id="{8735594C-7B5A-4BE1-AFB1-2FF0BEFD8E93}"/>
            </a:ext>
          </a:extLst>
        </xdr:cNvPr>
        <xdr:cNvSpPr txBox="1"/>
      </xdr:nvSpPr>
      <xdr:spPr>
        <a:xfrm>
          <a:off x="8717971" y="801833"/>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Package</a:t>
          </a:r>
          <a:r>
            <a:rPr lang="en-US" sz="1100" baseline="0"/>
            <a:t> contents</a:t>
          </a:r>
          <a:endParaRPr lang="en-US" sz="1100"/>
        </a:p>
      </xdr:txBody>
    </xdr:sp>
    <xdr:clientData/>
  </xdr:twoCellAnchor>
  <xdr:twoCellAnchor>
    <xdr:from>
      <xdr:col>4</xdr:col>
      <xdr:colOff>736023</xdr:colOff>
      <xdr:row>2</xdr:row>
      <xdr:rowOff>580159</xdr:rowOff>
    </xdr:from>
    <xdr:to>
      <xdr:col>5</xdr:col>
      <xdr:colOff>381000</xdr:colOff>
      <xdr:row>2</xdr:row>
      <xdr:rowOff>1073728</xdr:rowOff>
    </xdr:to>
    <xdr:cxnSp macro="">
      <xdr:nvCxnSpPr>
        <xdr:cNvPr id="26" name="Straight Arrow Connector 25">
          <a:extLst>
            <a:ext uri="{FF2B5EF4-FFF2-40B4-BE49-F238E27FC236}">
              <a16:creationId xmlns:a16="http://schemas.microsoft.com/office/drawing/2014/main" id="{22E6B2B2-9248-4918-AA4D-A9274B2377D8}"/>
            </a:ext>
          </a:extLst>
        </xdr:cNvPr>
        <xdr:cNvCxnSpPr/>
      </xdr:nvCxnSpPr>
      <xdr:spPr>
        <a:xfrm>
          <a:off x="9447068" y="1186295"/>
          <a:ext cx="614796" cy="49356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178377</xdr:colOff>
      <xdr:row>28</xdr:row>
      <xdr:rowOff>48491</xdr:rowOff>
    </xdr:from>
    <xdr:to>
      <xdr:col>0</xdr:col>
      <xdr:colOff>1446315</xdr:colOff>
      <xdr:row>31</xdr:row>
      <xdr:rowOff>13855</xdr:rowOff>
    </xdr:to>
    <xdr:pic>
      <xdr:nvPicPr>
        <xdr:cNvPr id="2" name="Picture 1">
          <a:extLst>
            <a:ext uri="{FF2B5EF4-FFF2-40B4-BE49-F238E27FC236}">
              <a16:creationId xmlns:a16="http://schemas.microsoft.com/office/drawing/2014/main" id="{6A5CAE74-CDB7-43B1-9975-59B5E490B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377" y="9297266"/>
          <a:ext cx="1267938" cy="564573"/>
        </a:xfrm>
        <a:prstGeom prst="rect">
          <a:avLst/>
        </a:prstGeom>
      </xdr:spPr>
    </xdr:pic>
    <xdr:clientData/>
  </xdr:twoCellAnchor>
  <xdr:twoCellAnchor>
    <xdr:from>
      <xdr:col>0</xdr:col>
      <xdr:colOff>1705841</xdr:colOff>
      <xdr:row>2</xdr:row>
      <xdr:rowOff>1584614</xdr:rowOff>
    </xdr:from>
    <xdr:to>
      <xdr:col>0</xdr:col>
      <xdr:colOff>1870364</xdr:colOff>
      <xdr:row>2</xdr:row>
      <xdr:rowOff>2121477</xdr:rowOff>
    </xdr:to>
    <xdr:cxnSp macro="">
      <xdr:nvCxnSpPr>
        <xdr:cNvPr id="3" name="Straight Arrow Connector 2">
          <a:extLst>
            <a:ext uri="{FF2B5EF4-FFF2-40B4-BE49-F238E27FC236}">
              <a16:creationId xmlns:a16="http://schemas.microsoft.com/office/drawing/2014/main" id="{BB8DB661-0555-4BE8-8D74-0693117DA395}"/>
            </a:ext>
          </a:extLst>
        </xdr:cNvPr>
        <xdr:cNvCxnSpPr/>
      </xdr:nvCxnSpPr>
      <xdr:spPr>
        <a:xfrm flipH="1" flipV="1">
          <a:off x="1705841" y="2184689"/>
          <a:ext cx="164523" cy="536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2104159</xdr:colOff>
      <xdr:row>2</xdr:row>
      <xdr:rowOff>1567296</xdr:rowOff>
    </xdr:from>
    <xdr:to>
      <xdr:col>0</xdr:col>
      <xdr:colOff>2225386</xdr:colOff>
      <xdr:row>2</xdr:row>
      <xdr:rowOff>2095500</xdr:rowOff>
    </xdr:to>
    <xdr:cxnSp macro="">
      <xdr:nvCxnSpPr>
        <xdr:cNvPr id="4" name="Straight Arrow Connector 3">
          <a:extLst>
            <a:ext uri="{FF2B5EF4-FFF2-40B4-BE49-F238E27FC236}">
              <a16:creationId xmlns:a16="http://schemas.microsoft.com/office/drawing/2014/main" id="{0C9175F6-1061-43BA-B2FF-3A9EE3EA9DD7}"/>
            </a:ext>
          </a:extLst>
        </xdr:cNvPr>
        <xdr:cNvCxnSpPr/>
      </xdr:nvCxnSpPr>
      <xdr:spPr>
        <a:xfrm flipV="1">
          <a:off x="2104159" y="2167371"/>
          <a:ext cx="121227" cy="52820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874568</xdr:colOff>
      <xdr:row>2</xdr:row>
      <xdr:rowOff>2190750</xdr:rowOff>
    </xdr:from>
    <xdr:to>
      <xdr:col>1</xdr:col>
      <xdr:colOff>43295</xdr:colOff>
      <xdr:row>2</xdr:row>
      <xdr:rowOff>2502478</xdr:rowOff>
    </xdr:to>
    <xdr:sp macro="" textlink="">
      <xdr:nvSpPr>
        <xdr:cNvPr id="5" name="TextBox 4">
          <a:extLst>
            <a:ext uri="{FF2B5EF4-FFF2-40B4-BE49-F238E27FC236}">
              <a16:creationId xmlns:a16="http://schemas.microsoft.com/office/drawing/2014/main" id="{961E6F84-EC73-44E4-B804-8A23E0A5B118}"/>
            </a:ext>
          </a:extLst>
        </xdr:cNvPr>
        <xdr:cNvSpPr txBox="1"/>
      </xdr:nvSpPr>
      <xdr:spPr>
        <a:xfrm>
          <a:off x="874568" y="2790825"/>
          <a:ext cx="2226252" cy="311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RF connections to Antenna</a:t>
          </a:r>
        </a:p>
      </xdr:txBody>
    </xdr:sp>
    <xdr:clientData/>
  </xdr:twoCellAnchor>
  <xdr:twoCellAnchor>
    <xdr:from>
      <xdr:col>2</xdr:col>
      <xdr:colOff>1511876</xdr:colOff>
      <xdr:row>2</xdr:row>
      <xdr:rowOff>2031423</xdr:rowOff>
    </xdr:from>
    <xdr:to>
      <xdr:col>2</xdr:col>
      <xdr:colOff>3706091</xdr:colOff>
      <xdr:row>2</xdr:row>
      <xdr:rowOff>2502479</xdr:rowOff>
    </xdr:to>
    <xdr:sp macro="" textlink="">
      <xdr:nvSpPr>
        <xdr:cNvPr id="6" name="TextBox 5">
          <a:extLst>
            <a:ext uri="{FF2B5EF4-FFF2-40B4-BE49-F238E27FC236}">
              <a16:creationId xmlns:a16="http://schemas.microsoft.com/office/drawing/2014/main" id="{F0EA3D86-6978-4013-BAA8-B4A1380BEAFC}"/>
            </a:ext>
          </a:extLst>
        </xdr:cNvPr>
        <xdr:cNvSpPr txBox="1"/>
      </xdr:nvSpPr>
      <xdr:spPr>
        <a:xfrm>
          <a:off x="5950526" y="2631498"/>
          <a:ext cx="2194215" cy="4710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SFP+ Plug</a:t>
          </a:r>
          <a:r>
            <a:rPr lang="en-US" sz="1100" baseline="0"/>
            <a:t> in connector, use longer gland</a:t>
          </a:r>
          <a:endParaRPr lang="en-US" sz="1100"/>
        </a:p>
      </xdr:txBody>
    </xdr:sp>
    <xdr:clientData/>
  </xdr:twoCellAnchor>
  <xdr:twoCellAnchor>
    <xdr:from>
      <xdr:col>3</xdr:col>
      <xdr:colOff>166254</xdr:colOff>
      <xdr:row>2</xdr:row>
      <xdr:rowOff>1905002</xdr:rowOff>
    </xdr:from>
    <xdr:to>
      <xdr:col>4</xdr:col>
      <xdr:colOff>874569</xdr:colOff>
      <xdr:row>2</xdr:row>
      <xdr:rowOff>2182091</xdr:rowOff>
    </xdr:to>
    <xdr:sp macro="" textlink="">
      <xdr:nvSpPr>
        <xdr:cNvPr id="7" name="TextBox 6">
          <a:extLst>
            <a:ext uri="{FF2B5EF4-FFF2-40B4-BE49-F238E27FC236}">
              <a16:creationId xmlns:a16="http://schemas.microsoft.com/office/drawing/2014/main" id="{29FA0611-77DF-4E1C-ADB5-71717B3F2AF1}"/>
            </a:ext>
          </a:extLst>
        </xdr:cNvPr>
        <xdr:cNvSpPr txBox="1"/>
      </xdr:nvSpPr>
      <xdr:spPr>
        <a:xfrm>
          <a:off x="8405379" y="2505077"/>
          <a:ext cx="1175040"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PoE connector</a:t>
          </a:r>
        </a:p>
      </xdr:txBody>
    </xdr:sp>
    <xdr:clientData/>
  </xdr:twoCellAnchor>
  <xdr:twoCellAnchor>
    <xdr:from>
      <xdr:col>1</xdr:col>
      <xdr:colOff>919595</xdr:colOff>
      <xdr:row>2</xdr:row>
      <xdr:rowOff>1924050</xdr:rowOff>
    </xdr:from>
    <xdr:to>
      <xdr:col>2</xdr:col>
      <xdr:colOff>1298864</xdr:colOff>
      <xdr:row>2</xdr:row>
      <xdr:rowOff>2164774</xdr:rowOff>
    </xdr:to>
    <xdr:sp macro="" textlink="">
      <xdr:nvSpPr>
        <xdr:cNvPr id="8" name="TextBox 7">
          <a:extLst>
            <a:ext uri="{FF2B5EF4-FFF2-40B4-BE49-F238E27FC236}">
              <a16:creationId xmlns:a16="http://schemas.microsoft.com/office/drawing/2014/main" id="{B5002EC4-8A36-47AD-B523-EF795DF70CDC}"/>
            </a:ext>
          </a:extLst>
        </xdr:cNvPr>
        <xdr:cNvSpPr txBox="1"/>
      </xdr:nvSpPr>
      <xdr:spPr>
        <a:xfrm>
          <a:off x="3977120" y="2524125"/>
          <a:ext cx="1760394" cy="24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GPS</a:t>
          </a:r>
          <a:r>
            <a:rPr lang="en-US" sz="1100" baseline="0">
              <a:solidFill>
                <a:schemeClr val="dk1"/>
              </a:solidFill>
              <a:effectLst/>
              <a:latin typeface="+mn-lt"/>
              <a:ea typeface="+mn-ea"/>
              <a:cs typeface="+mn-cs"/>
            </a:rPr>
            <a:t> antenna Puck</a:t>
          </a:r>
          <a:endParaRPr lang="en-US">
            <a:effectLst/>
          </a:endParaRPr>
        </a:p>
      </xdr:txBody>
    </xdr:sp>
    <xdr:clientData/>
  </xdr:twoCellAnchor>
  <xdr:twoCellAnchor>
    <xdr:from>
      <xdr:col>2</xdr:col>
      <xdr:colOff>2441865</xdr:colOff>
      <xdr:row>2</xdr:row>
      <xdr:rowOff>1541986</xdr:rowOff>
    </xdr:from>
    <xdr:to>
      <xdr:col>2</xdr:col>
      <xdr:colOff>2485160</xdr:colOff>
      <xdr:row>2</xdr:row>
      <xdr:rowOff>1939637</xdr:rowOff>
    </xdr:to>
    <xdr:cxnSp macro="">
      <xdr:nvCxnSpPr>
        <xdr:cNvPr id="9" name="Straight Arrow Connector 8">
          <a:extLst>
            <a:ext uri="{FF2B5EF4-FFF2-40B4-BE49-F238E27FC236}">
              <a16:creationId xmlns:a16="http://schemas.microsoft.com/office/drawing/2014/main" id="{C8FE6EF5-3D6A-4790-BB02-959ECA7B71AB}"/>
            </a:ext>
          </a:extLst>
        </xdr:cNvPr>
        <xdr:cNvCxnSpPr/>
      </xdr:nvCxnSpPr>
      <xdr:spPr>
        <a:xfrm flipH="1" flipV="1">
          <a:off x="6880515" y="2142061"/>
          <a:ext cx="43295" cy="397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1446068</xdr:colOff>
      <xdr:row>2</xdr:row>
      <xdr:rowOff>632114</xdr:rowOff>
    </xdr:from>
    <xdr:to>
      <xdr:col>2</xdr:col>
      <xdr:colOff>3610841</xdr:colOff>
      <xdr:row>2</xdr:row>
      <xdr:rowOff>1533327</xdr:rowOff>
    </xdr:to>
    <xdr:pic>
      <xdr:nvPicPr>
        <xdr:cNvPr id="10" name="Picture 9">
          <a:extLst>
            <a:ext uri="{FF2B5EF4-FFF2-40B4-BE49-F238E27FC236}">
              <a16:creationId xmlns:a16="http://schemas.microsoft.com/office/drawing/2014/main" id="{177BE7BC-4A5B-4EA6-BBBE-E64E3E502A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4718" y="1232189"/>
          <a:ext cx="2164773" cy="901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1073727</xdr:colOff>
      <xdr:row>2</xdr:row>
      <xdr:rowOff>1394114</xdr:rowOff>
    </xdr:from>
    <xdr:to>
      <xdr:col>2</xdr:col>
      <xdr:colOff>1835727</xdr:colOff>
      <xdr:row>2</xdr:row>
      <xdr:rowOff>1913660</xdr:rowOff>
    </xdr:to>
    <xdr:cxnSp macro="">
      <xdr:nvCxnSpPr>
        <xdr:cNvPr id="11" name="Straight Arrow Connector 10">
          <a:extLst>
            <a:ext uri="{FF2B5EF4-FFF2-40B4-BE49-F238E27FC236}">
              <a16:creationId xmlns:a16="http://schemas.microsoft.com/office/drawing/2014/main" id="{F7E74ED5-84A1-4D6E-BB61-598FD293E118}"/>
            </a:ext>
          </a:extLst>
        </xdr:cNvPr>
        <xdr:cNvCxnSpPr/>
      </xdr:nvCxnSpPr>
      <xdr:spPr>
        <a:xfrm flipV="1">
          <a:off x="5515841" y="2000250"/>
          <a:ext cx="762000" cy="5195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3377046</xdr:colOff>
      <xdr:row>2</xdr:row>
      <xdr:rowOff>1498023</xdr:rowOff>
    </xdr:from>
    <xdr:to>
      <xdr:col>3</xdr:col>
      <xdr:colOff>259773</xdr:colOff>
      <xdr:row>2</xdr:row>
      <xdr:rowOff>1775114</xdr:rowOff>
    </xdr:to>
    <xdr:cxnSp macro="">
      <xdr:nvCxnSpPr>
        <xdr:cNvPr id="12" name="Straight Arrow Connector 11">
          <a:extLst>
            <a:ext uri="{FF2B5EF4-FFF2-40B4-BE49-F238E27FC236}">
              <a16:creationId xmlns:a16="http://schemas.microsoft.com/office/drawing/2014/main" id="{F52903C3-F29F-4236-9A16-326BD158B7CE}"/>
            </a:ext>
          </a:extLst>
        </xdr:cNvPr>
        <xdr:cNvCxnSpPr/>
      </xdr:nvCxnSpPr>
      <xdr:spPr>
        <a:xfrm flipH="1" flipV="1">
          <a:off x="7815696" y="2098098"/>
          <a:ext cx="683202" cy="2770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883227</xdr:colOff>
      <xdr:row>8</xdr:row>
      <xdr:rowOff>121228</xdr:rowOff>
    </xdr:from>
    <xdr:to>
      <xdr:col>0</xdr:col>
      <xdr:colOff>1908152</xdr:colOff>
      <xdr:row>17</xdr:row>
      <xdr:rowOff>25978</xdr:rowOff>
    </xdr:to>
    <xdr:pic>
      <xdr:nvPicPr>
        <xdr:cNvPr id="13" name="Picture 12">
          <a:extLst>
            <a:ext uri="{FF2B5EF4-FFF2-40B4-BE49-F238E27FC236}">
              <a16:creationId xmlns:a16="http://schemas.microsoft.com/office/drawing/2014/main" id="{CACAE489-27CC-401E-AFC4-46ECD3B2A1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3227" y="4426528"/>
          <a:ext cx="1024925" cy="170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857251</xdr:colOff>
      <xdr:row>2</xdr:row>
      <xdr:rowOff>770660</xdr:rowOff>
    </xdr:from>
    <xdr:to>
      <xdr:col>1</xdr:col>
      <xdr:colOff>37958</xdr:colOff>
      <xdr:row>2</xdr:row>
      <xdr:rowOff>1532660</xdr:rowOff>
    </xdr:to>
    <xdr:pic>
      <xdr:nvPicPr>
        <xdr:cNvPr id="14" name="Picture 13">
          <a:extLst>
            <a:ext uri="{FF2B5EF4-FFF2-40B4-BE49-F238E27FC236}">
              <a16:creationId xmlns:a16="http://schemas.microsoft.com/office/drawing/2014/main" id="{7A9B3EDF-40D3-4D76-8080-104D42EB9B7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1" y="1370735"/>
          <a:ext cx="2238232"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943840</xdr:colOff>
      <xdr:row>22</xdr:row>
      <xdr:rowOff>17319</xdr:rowOff>
    </xdr:from>
    <xdr:to>
      <xdr:col>0</xdr:col>
      <xdr:colOff>1766455</xdr:colOff>
      <xdr:row>24</xdr:row>
      <xdr:rowOff>173414</xdr:rowOff>
    </xdr:to>
    <xdr:pic>
      <xdr:nvPicPr>
        <xdr:cNvPr id="17" name="Picture 16">
          <a:extLst>
            <a:ext uri="{FF2B5EF4-FFF2-40B4-BE49-F238E27FC236}">
              <a16:creationId xmlns:a16="http://schemas.microsoft.com/office/drawing/2014/main" id="{3505F7D9-CE83-6A86-C991-B61E8A67A0F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43840" y="7542069"/>
          <a:ext cx="822615" cy="762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729096</xdr:colOff>
      <xdr:row>2</xdr:row>
      <xdr:rowOff>98711</xdr:rowOff>
    </xdr:from>
    <xdr:to>
      <xdr:col>5</xdr:col>
      <xdr:colOff>2564823</xdr:colOff>
      <xdr:row>2</xdr:row>
      <xdr:rowOff>2191336</xdr:rowOff>
    </xdr:to>
    <xdr:pic>
      <xdr:nvPicPr>
        <xdr:cNvPr id="19" name="Picture 18">
          <a:extLst>
            <a:ext uri="{FF2B5EF4-FFF2-40B4-BE49-F238E27FC236}">
              <a16:creationId xmlns:a16="http://schemas.microsoft.com/office/drawing/2014/main" id="{AC17B257-D6A5-49E7-A161-CD0E6047665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09960" y="704847"/>
          <a:ext cx="1835727" cy="2092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389659</xdr:colOff>
      <xdr:row>2</xdr:row>
      <xdr:rowOff>1039090</xdr:rowOff>
    </xdr:from>
    <xdr:to>
      <xdr:col>5</xdr:col>
      <xdr:colOff>128155</xdr:colOff>
      <xdr:row>2</xdr:row>
      <xdr:rowOff>1316179</xdr:rowOff>
    </xdr:to>
    <xdr:sp macro="" textlink="">
      <xdr:nvSpPr>
        <xdr:cNvPr id="20" name="TextBox 19">
          <a:extLst>
            <a:ext uri="{FF2B5EF4-FFF2-40B4-BE49-F238E27FC236}">
              <a16:creationId xmlns:a16="http://schemas.microsoft.com/office/drawing/2014/main" id="{44974104-959B-48DB-9733-5B162EDB883A}"/>
            </a:ext>
          </a:extLst>
        </xdr:cNvPr>
        <xdr:cNvSpPr txBox="1"/>
      </xdr:nvSpPr>
      <xdr:spPr>
        <a:xfrm>
          <a:off x="8633114" y="1645226"/>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Package</a:t>
          </a:r>
          <a:r>
            <a:rPr lang="en-US" sz="1100" baseline="0"/>
            <a:t> contents</a:t>
          </a:r>
          <a:endParaRPr lang="en-US" sz="1100"/>
        </a:p>
      </xdr:txBody>
    </xdr:sp>
    <xdr:clientData/>
  </xdr:twoCellAnchor>
  <xdr:twoCellAnchor>
    <xdr:from>
      <xdr:col>5</xdr:col>
      <xdr:colOff>268431</xdr:colOff>
      <xdr:row>2</xdr:row>
      <xdr:rowOff>938644</xdr:rowOff>
    </xdr:from>
    <xdr:to>
      <xdr:col>5</xdr:col>
      <xdr:colOff>521279</xdr:colOff>
      <xdr:row>2</xdr:row>
      <xdr:rowOff>1134341</xdr:rowOff>
    </xdr:to>
    <xdr:cxnSp macro="">
      <xdr:nvCxnSpPr>
        <xdr:cNvPr id="21" name="Straight Arrow Connector 20">
          <a:extLst>
            <a:ext uri="{FF2B5EF4-FFF2-40B4-BE49-F238E27FC236}">
              <a16:creationId xmlns:a16="http://schemas.microsoft.com/office/drawing/2014/main" id="{1EF2345A-0285-49EB-8839-B998ED4A7EFC}"/>
            </a:ext>
          </a:extLst>
        </xdr:cNvPr>
        <xdr:cNvCxnSpPr/>
      </xdr:nvCxnSpPr>
      <xdr:spPr>
        <a:xfrm flipV="1">
          <a:off x="9949295" y="1544780"/>
          <a:ext cx="252848" cy="1956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1281546</xdr:colOff>
      <xdr:row>2</xdr:row>
      <xdr:rowOff>640773</xdr:rowOff>
    </xdr:from>
    <xdr:to>
      <xdr:col>2</xdr:col>
      <xdr:colOff>3203863</xdr:colOff>
      <xdr:row>2</xdr:row>
      <xdr:rowOff>1606903</xdr:rowOff>
    </xdr:to>
    <xdr:pic>
      <xdr:nvPicPr>
        <xdr:cNvPr id="9" name="Picture 8">
          <a:extLst>
            <a:ext uri="{FF2B5EF4-FFF2-40B4-BE49-F238E27FC236}">
              <a16:creationId xmlns:a16="http://schemas.microsoft.com/office/drawing/2014/main" id="{544EABF4-CD6C-8498-84C8-55C8345EDF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3660" y="1246909"/>
          <a:ext cx="1922317" cy="966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813957</xdr:colOff>
      <xdr:row>2</xdr:row>
      <xdr:rowOff>242456</xdr:rowOff>
    </xdr:from>
    <xdr:to>
      <xdr:col>2</xdr:col>
      <xdr:colOff>865910</xdr:colOff>
      <xdr:row>2</xdr:row>
      <xdr:rowOff>1346783</xdr:rowOff>
    </xdr:to>
    <xdr:pic>
      <xdr:nvPicPr>
        <xdr:cNvPr id="3" name="Picture 2">
          <a:extLst>
            <a:ext uri="{FF2B5EF4-FFF2-40B4-BE49-F238E27FC236}">
              <a16:creationId xmlns:a16="http://schemas.microsoft.com/office/drawing/2014/main" id="{B318C986-DA3D-5AC7-DB4B-1B711D96D6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70616" y="848592"/>
          <a:ext cx="1437408" cy="1104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3015095</xdr:colOff>
      <xdr:row>2</xdr:row>
      <xdr:rowOff>1905002</xdr:rowOff>
    </xdr:from>
    <xdr:to>
      <xdr:col>3</xdr:col>
      <xdr:colOff>389659</xdr:colOff>
      <xdr:row>2</xdr:row>
      <xdr:rowOff>2182091</xdr:rowOff>
    </xdr:to>
    <xdr:sp macro="" textlink="">
      <xdr:nvSpPr>
        <xdr:cNvPr id="7" name="TextBox 6">
          <a:extLst>
            <a:ext uri="{FF2B5EF4-FFF2-40B4-BE49-F238E27FC236}">
              <a16:creationId xmlns:a16="http://schemas.microsoft.com/office/drawing/2014/main" id="{48D49009-54D3-4A9D-8903-B723DDED91BD}"/>
            </a:ext>
          </a:extLst>
        </xdr:cNvPr>
        <xdr:cNvSpPr txBox="1"/>
      </xdr:nvSpPr>
      <xdr:spPr>
        <a:xfrm>
          <a:off x="7457209" y="2511138"/>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PoE connector</a:t>
          </a:r>
        </a:p>
      </xdr:txBody>
    </xdr:sp>
    <xdr:clientData/>
  </xdr:twoCellAnchor>
  <xdr:twoCellAnchor>
    <xdr:from>
      <xdr:col>2</xdr:col>
      <xdr:colOff>174913</xdr:colOff>
      <xdr:row>2</xdr:row>
      <xdr:rowOff>2045278</xdr:rowOff>
    </xdr:from>
    <xdr:to>
      <xdr:col>2</xdr:col>
      <xdr:colOff>1939637</xdr:colOff>
      <xdr:row>2</xdr:row>
      <xdr:rowOff>2286002</xdr:rowOff>
    </xdr:to>
    <xdr:sp macro="" textlink="">
      <xdr:nvSpPr>
        <xdr:cNvPr id="8" name="TextBox 7">
          <a:extLst>
            <a:ext uri="{FF2B5EF4-FFF2-40B4-BE49-F238E27FC236}">
              <a16:creationId xmlns:a16="http://schemas.microsoft.com/office/drawing/2014/main" id="{8784F9ED-8402-4416-AE15-B6AAC669B88C}"/>
            </a:ext>
          </a:extLst>
        </xdr:cNvPr>
        <xdr:cNvSpPr txBox="1"/>
      </xdr:nvSpPr>
      <xdr:spPr>
        <a:xfrm>
          <a:off x="4617027" y="2651414"/>
          <a:ext cx="1764724" cy="240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USB GPS</a:t>
          </a:r>
          <a:r>
            <a:rPr lang="en-US" sz="1100" baseline="0">
              <a:solidFill>
                <a:schemeClr val="dk1"/>
              </a:solidFill>
              <a:effectLst/>
              <a:latin typeface="+mn-lt"/>
              <a:ea typeface="+mn-ea"/>
              <a:cs typeface="+mn-cs"/>
            </a:rPr>
            <a:t> antenna Puck</a:t>
          </a:r>
          <a:endParaRPr lang="en-US">
            <a:effectLst/>
          </a:endParaRPr>
        </a:p>
      </xdr:txBody>
    </xdr:sp>
    <xdr:clientData/>
  </xdr:twoCellAnchor>
  <xdr:twoCellAnchor>
    <xdr:from>
      <xdr:col>2</xdr:col>
      <xdr:colOff>1004454</xdr:colOff>
      <xdr:row>2</xdr:row>
      <xdr:rowOff>1134341</xdr:rowOff>
    </xdr:from>
    <xdr:to>
      <xdr:col>2</xdr:col>
      <xdr:colOff>1870363</xdr:colOff>
      <xdr:row>2</xdr:row>
      <xdr:rowOff>1939636</xdr:rowOff>
    </xdr:to>
    <xdr:cxnSp macro="">
      <xdr:nvCxnSpPr>
        <xdr:cNvPr id="11" name="Straight Arrow Connector 10">
          <a:extLst>
            <a:ext uri="{FF2B5EF4-FFF2-40B4-BE49-F238E27FC236}">
              <a16:creationId xmlns:a16="http://schemas.microsoft.com/office/drawing/2014/main" id="{2598B088-6721-40F4-BC45-14D734A5D14A}"/>
            </a:ext>
          </a:extLst>
        </xdr:cNvPr>
        <xdr:cNvCxnSpPr/>
      </xdr:nvCxnSpPr>
      <xdr:spPr>
        <a:xfrm flipV="1">
          <a:off x="5446568" y="1740477"/>
          <a:ext cx="865909" cy="8052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2407227</xdr:colOff>
      <xdr:row>2</xdr:row>
      <xdr:rowOff>1125682</xdr:rowOff>
    </xdr:from>
    <xdr:to>
      <xdr:col>2</xdr:col>
      <xdr:colOff>3558887</xdr:colOff>
      <xdr:row>2</xdr:row>
      <xdr:rowOff>1835727</xdr:rowOff>
    </xdr:to>
    <xdr:cxnSp macro="">
      <xdr:nvCxnSpPr>
        <xdr:cNvPr id="12" name="Straight Arrow Connector 11">
          <a:extLst>
            <a:ext uri="{FF2B5EF4-FFF2-40B4-BE49-F238E27FC236}">
              <a16:creationId xmlns:a16="http://schemas.microsoft.com/office/drawing/2014/main" id="{E9BF9C95-9748-4014-8861-024D3ED8D0F1}"/>
            </a:ext>
          </a:extLst>
        </xdr:cNvPr>
        <xdr:cNvCxnSpPr/>
      </xdr:nvCxnSpPr>
      <xdr:spPr>
        <a:xfrm flipH="1" flipV="1">
          <a:off x="6849341" y="1731818"/>
          <a:ext cx="1151660" cy="7100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545524</xdr:colOff>
      <xdr:row>7</xdr:row>
      <xdr:rowOff>8659</xdr:rowOff>
    </xdr:from>
    <xdr:to>
      <xdr:col>0</xdr:col>
      <xdr:colOff>2127835</xdr:colOff>
      <xdr:row>15</xdr:row>
      <xdr:rowOff>190499</xdr:rowOff>
    </xdr:to>
    <xdr:pic>
      <xdr:nvPicPr>
        <xdr:cNvPr id="16" name="Picture 15">
          <a:extLst>
            <a:ext uri="{FF2B5EF4-FFF2-40B4-BE49-F238E27FC236}">
              <a16:creationId xmlns:a16="http://schemas.microsoft.com/office/drawing/2014/main" id="{2B394FDA-9BA6-951E-1211-4ACC90BBB5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5524" y="4121727"/>
          <a:ext cx="1582311" cy="1775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190501</xdr:colOff>
      <xdr:row>2</xdr:row>
      <xdr:rowOff>270167</xdr:rowOff>
    </xdr:from>
    <xdr:to>
      <xdr:col>0</xdr:col>
      <xdr:colOff>2701637</xdr:colOff>
      <xdr:row>2</xdr:row>
      <xdr:rowOff>2458020</xdr:rowOff>
    </xdr:to>
    <xdr:pic>
      <xdr:nvPicPr>
        <xdr:cNvPr id="17" name="Picture 16">
          <a:extLst>
            <a:ext uri="{FF2B5EF4-FFF2-40B4-BE49-F238E27FC236}">
              <a16:creationId xmlns:a16="http://schemas.microsoft.com/office/drawing/2014/main" id="{A4099A0F-5D39-868C-8CE0-430D6719859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0501" y="876303"/>
          <a:ext cx="2511136" cy="2187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848591</xdr:colOff>
      <xdr:row>2</xdr:row>
      <xdr:rowOff>60613</xdr:rowOff>
    </xdr:from>
    <xdr:to>
      <xdr:col>5</xdr:col>
      <xdr:colOff>1342159</xdr:colOff>
      <xdr:row>2</xdr:row>
      <xdr:rowOff>2568397</xdr:rowOff>
    </xdr:to>
    <xdr:pic>
      <xdr:nvPicPr>
        <xdr:cNvPr id="19" name="Picture 18">
          <a:extLst>
            <a:ext uri="{FF2B5EF4-FFF2-40B4-BE49-F238E27FC236}">
              <a16:creationId xmlns:a16="http://schemas.microsoft.com/office/drawing/2014/main" id="{899FC19C-6D44-6A31-7D3B-11A1F9B36DB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59636" y="666749"/>
          <a:ext cx="1463387" cy="2507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1350819</xdr:colOff>
      <xdr:row>2</xdr:row>
      <xdr:rowOff>900546</xdr:rowOff>
    </xdr:from>
    <xdr:to>
      <xdr:col>2</xdr:col>
      <xdr:colOff>337705</xdr:colOff>
      <xdr:row>2</xdr:row>
      <xdr:rowOff>1281546</xdr:rowOff>
    </xdr:to>
    <xdr:sp macro="" textlink="">
      <xdr:nvSpPr>
        <xdr:cNvPr id="10" name="Oval 9">
          <a:extLst>
            <a:ext uri="{FF2B5EF4-FFF2-40B4-BE49-F238E27FC236}">
              <a16:creationId xmlns:a16="http://schemas.microsoft.com/office/drawing/2014/main" id="{C9269D5F-3166-6044-EFAE-456EC151B727}"/>
            </a:ext>
          </a:extLst>
        </xdr:cNvPr>
        <xdr:cNvSpPr/>
      </xdr:nvSpPr>
      <xdr:spPr>
        <a:xfrm>
          <a:off x="4407478" y="1506682"/>
          <a:ext cx="372341" cy="3810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398318</xdr:colOff>
      <xdr:row>2</xdr:row>
      <xdr:rowOff>1123838</xdr:rowOff>
    </xdr:from>
    <xdr:to>
      <xdr:col>2</xdr:col>
      <xdr:colOff>1281546</xdr:colOff>
      <xdr:row>2</xdr:row>
      <xdr:rowOff>1125681</xdr:rowOff>
    </xdr:to>
    <xdr:cxnSp macro="">
      <xdr:nvCxnSpPr>
        <xdr:cNvPr id="14" name="Straight Arrow Connector 13">
          <a:extLst>
            <a:ext uri="{FF2B5EF4-FFF2-40B4-BE49-F238E27FC236}">
              <a16:creationId xmlns:a16="http://schemas.microsoft.com/office/drawing/2014/main" id="{9AC0AD80-7D23-469D-8F69-E9CA8604F8DC}"/>
            </a:ext>
          </a:extLst>
        </xdr:cNvPr>
        <xdr:cNvCxnSpPr>
          <a:endCxn id="9" idx="1"/>
        </xdr:cNvCxnSpPr>
      </xdr:nvCxnSpPr>
      <xdr:spPr>
        <a:xfrm flipV="1">
          <a:off x="4840432" y="1729974"/>
          <a:ext cx="883228" cy="18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259772</xdr:colOff>
      <xdr:row>2</xdr:row>
      <xdr:rowOff>164523</xdr:rowOff>
    </xdr:from>
    <xdr:to>
      <xdr:col>4</xdr:col>
      <xdr:colOff>968087</xdr:colOff>
      <xdr:row>2</xdr:row>
      <xdr:rowOff>441612</xdr:rowOff>
    </xdr:to>
    <xdr:sp macro="" textlink="">
      <xdr:nvSpPr>
        <xdr:cNvPr id="21" name="TextBox 20">
          <a:extLst>
            <a:ext uri="{FF2B5EF4-FFF2-40B4-BE49-F238E27FC236}">
              <a16:creationId xmlns:a16="http://schemas.microsoft.com/office/drawing/2014/main" id="{CF576A13-A0D9-4BCE-BA48-4D8635F471C6}"/>
            </a:ext>
          </a:extLst>
        </xdr:cNvPr>
        <xdr:cNvSpPr txBox="1"/>
      </xdr:nvSpPr>
      <xdr:spPr>
        <a:xfrm>
          <a:off x="8503227" y="770659"/>
          <a:ext cx="1175905" cy="27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Package</a:t>
          </a:r>
          <a:r>
            <a:rPr lang="en-US" sz="1100" baseline="0"/>
            <a:t> contents</a:t>
          </a:r>
          <a:endParaRPr lang="en-US" sz="1100"/>
        </a:p>
      </xdr:txBody>
    </xdr:sp>
    <xdr:clientData/>
  </xdr:twoCellAnchor>
  <xdr:twoCellAnchor>
    <xdr:from>
      <xdr:col>4</xdr:col>
      <xdr:colOff>424296</xdr:colOff>
      <xdr:row>2</xdr:row>
      <xdr:rowOff>562841</xdr:rowOff>
    </xdr:from>
    <xdr:to>
      <xdr:col>4</xdr:col>
      <xdr:colOff>848592</xdr:colOff>
      <xdr:row>2</xdr:row>
      <xdr:rowOff>1091046</xdr:rowOff>
    </xdr:to>
    <xdr:cxnSp macro="">
      <xdr:nvCxnSpPr>
        <xdr:cNvPr id="23" name="Straight Arrow Connector 22">
          <a:extLst>
            <a:ext uri="{FF2B5EF4-FFF2-40B4-BE49-F238E27FC236}">
              <a16:creationId xmlns:a16="http://schemas.microsoft.com/office/drawing/2014/main" id="{1A2DACE1-2FC2-4B03-9C08-8F2E7917171D}"/>
            </a:ext>
          </a:extLst>
        </xdr:cNvPr>
        <xdr:cNvCxnSpPr/>
      </xdr:nvCxnSpPr>
      <xdr:spPr>
        <a:xfrm>
          <a:off x="9135341" y="1168977"/>
          <a:ext cx="424296" cy="5282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il01dat02\common\Cambium\Prices\Internal\Copy%20of%20PTP820%20NPR%20PN%20List%20v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mbium/Prices/Internal/Copy%20of%20PTP820%20NPR%20PN%20List%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rice list"/>
      <sheetName val="PTP820S"/>
      <sheetName val="PTP820C"/>
      <sheetName val="PTP820G"/>
      <sheetName val="Settings"/>
      <sheetName val="PTP820S PN List"/>
      <sheetName val="PTP820C PN List"/>
      <sheetName val="PTP820G PN List"/>
      <sheetName val="Details Item list"/>
      <sheetName val="Antenna (2)"/>
      <sheetName val="Antenna"/>
      <sheetName val="PL"/>
    </sheetNames>
    <sheetDataSet>
      <sheetData sheetId="0" refreshError="1"/>
      <sheetData sheetId="1" refreshError="1">
        <row r="1">
          <cell r="F1">
            <v>4</v>
          </cell>
        </row>
        <row r="3">
          <cell r="C3" t="str">
            <v>RFU-Cx 6-23G TH</v>
          </cell>
          <cell r="D3">
            <v>5600</v>
          </cell>
          <cell r="E3">
            <v>1120</v>
          </cell>
          <cell r="F3">
            <v>800</v>
          </cell>
          <cell r="G3">
            <v>330</v>
          </cell>
        </row>
        <row r="4">
          <cell r="C4" t="str">
            <v>RFU-Cx 6-23G TL</v>
          </cell>
          <cell r="D4">
            <v>5600</v>
          </cell>
          <cell r="E4">
            <v>1120</v>
          </cell>
          <cell r="F4">
            <v>800</v>
          </cell>
          <cell r="G4">
            <v>330</v>
          </cell>
        </row>
        <row r="5">
          <cell r="C5" t="str">
            <v>RFU-Cxe 6-23G TH</v>
          </cell>
          <cell r="D5">
            <v>6440</v>
          </cell>
          <cell r="E5">
            <v>1288</v>
          </cell>
          <cell r="F5">
            <v>880</v>
          </cell>
          <cell r="G5">
            <v>360</v>
          </cell>
        </row>
        <row r="6">
          <cell r="C6" t="str">
            <v>RFU-Cxe 6-23G TL</v>
          </cell>
          <cell r="D6">
            <v>6440</v>
          </cell>
          <cell r="E6">
            <v>1288</v>
          </cell>
          <cell r="F6">
            <v>880</v>
          </cell>
          <cell r="G6">
            <v>360</v>
          </cell>
        </row>
        <row r="7">
          <cell r="C7" t="str">
            <v>IP-20G-M2-E6-2DC+SM</v>
          </cell>
          <cell r="D7">
            <v>10000</v>
          </cell>
          <cell r="E7">
            <v>2000</v>
          </cell>
          <cell r="F7">
            <v>1300</v>
          </cell>
          <cell r="G7">
            <v>320</v>
          </cell>
        </row>
        <row r="8">
          <cell r="C8" t="str">
            <v>IP-20G-M1-E6-2DC+SM</v>
          </cell>
          <cell r="D8">
            <v>5200</v>
          </cell>
          <cell r="E8">
            <v>1040</v>
          </cell>
          <cell r="F8">
            <v>850</v>
          </cell>
          <cell r="G8">
            <v>295</v>
          </cell>
        </row>
        <row r="9">
          <cell r="C9" t="str">
            <v>Add 16E1/DS1 interface</v>
          </cell>
          <cell r="D9">
            <v>1400</v>
          </cell>
          <cell r="E9">
            <v>280</v>
          </cell>
          <cell r="F9">
            <v>230</v>
          </cell>
          <cell r="G9">
            <v>85</v>
          </cell>
        </row>
        <row r="10">
          <cell r="C10" t="str">
            <v>Add Redundant DC</v>
          </cell>
          <cell r="D10">
            <v>400</v>
          </cell>
          <cell r="E10">
            <v>80</v>
          </cell>
          <cell r="F10">
            <v>0</v>
          </cell>
          <cell r="G10">
            <v>0</v>
          </cell>
        </row>
        <row r="11">
          <cell r="C11" t="str">
            <v>IP-20S-D-F-f-xxx-H-H-ESS</v>
          </cell>
          <cell r="D11">
            <v>8100</v>
          </cell>
          <cell r="E11">
            <v>1620</v>
          </cell>
          <cell r="F11">
            <v>950</v>
          </cell>
          <cell r="G11">
            <v>725</v>
          </cell>
        </row>
        <row r="12">
          <cell r="C12" t="str">
            <v>IP-20S-D-F-f-xxx-H-L-ESS</v>
          </cell>
          <cell r="D12">
            <v>8100</v>
          </cell>
          <cell r="E12">
            <v>1620</v>
          </cell>
          <cell r="F12">
            <v>950</v>
          </cell>
          <cell r="G12">
            <v>725</v>
          </cell>
        </row>
        <row r="13">
          <cell r="C13" t="str">
            <v>IP-20C-F-xxxY-ccc-H-ESS</v>
          </cell>
          <cell r="D13">
            <v>13500</v>
          </cell>
          <cell r="E13">
            <v>2700</v>
          </cell>
          <cell r="F13">
            <v>3250</v>
          </cell>
          <cell r="G13">
            <v>930</v>
          </cell>
        </row>
        <row r="14">
          <cell r="C14" t="str">
            <v>IP-20C-F-xxxY-ccc-L-ESS</v>
          </cell>
          <cell r="D14">
            <v>13500</v>
          </cell>
          <cell r="E14">
            <v>2700</v>
          </cell>
          <cell r="F14">
            <v>3250</v>
          </cell>
          <cell r="G14">
            <v>930</v>
          </cell>
        </row>
        <row r="15">
          <cell r="C15" t="str">
            <v>IP-20C-HP-Fw-xxx-ccc-X-ESS</v>
          </cell>
          <cell r="D15">
            <v>14800</v>
          </cell>
          <cell r="E15">
            <v>2960</v>
          </cell>
          <cell r="F15">
            <v>3450</v>
          </cell>
          <cell r="G15">
            <v>930</v>
          </cell>
        </row>
        <row r="16">
          <cell r="C16" t="str">
            <v>IP-20C-HP-Fw-xxx-ccc-X-ESS</v>
          </cell>
          <cell r="D16">
            <v>14800</v>
          </cell>
          <cell r="E16">
            <v>2960</v>
          </cell>
          <cell r="F16">
            <v>3450</v>
          </cell>
          <cell r="G16">
            <v>930</v>
          </cell>
        </row>
        <row r="17">
          <cell r="C17" t="str">
            <v>PoE_Inj_AO_2DC_24V_48V</v>
          </cell>
          <cell r="D17">
            <v>2436</v>
          </cell>
          <cell r="E17">
            <v>487.20000000000005</v>
          </cell>
          <cell r="F17">
            <v>150</v>
          </cell>
          <cell r="G17">
            <v>126</v>
          </cell>
        </row>
        <row r="18">
          <cell r="C18" t="str">
            <v>IP-20C_OMT_kit_fG</v>
          </cell>
          <cell r="D18">
            <v>1313</v>
          </cell>
          <cell r="E18">
            <v>262.60000000000002</v>
          </cell>
          <cell r="F18">
            <v>400</v>
          </cell>
          <cell r="G18">
            <v>280</v>
          </cell>
        </row>
        <row r="19">
          <cell r="C19" t="str">
            <v>RFU-C23-OMT-DM-Kit</v>
          </cell>
          <cell r="D19">
            <v>1015</v>
          </cell>
          <cell r="E19">
            <v>203</v>
          </cell>
          <cell r="F19">
            <v>200</v>
          </cell>
          <cell r="G19">
            <v>176</v>
          </cell>
        </row>
        <row r="20">
          <cell r="C20" t="str">
            <v>RFU-Cf-OMT-INT-A</v>
          </cell>
          <cell r="D20">
            <v>265</v>
          </cell>
          <cell r="E20">
            <v>53</v>
          </cell>
          <cell r="F20">
            <v>50</v>
          </cell>
          <cell r="G20">
            <v>20</v>
          </cell>
        </row>
        <row r="21">
          <cell r="C21" t="str">
            <v>RFU-C18-CPLR-Kit</v>
          </cell>
          <cell r="D21">
            <v>1062</v>
          </cell>
          <cell r="E21">
            <v>212.4</v>
          </cell>
          <cell r="F21">
            <v>212</v>
          </cell>
          <cell r="G21">
            <v>82.4</v>
          </cell>
        </row>
        <row r="22">
          <cell r="C22" t="str">
            <v>RFU-C18-TWST-Kit</v>
          </cell>
          <cell r="D22">
            <v>70</v>
          </cell>
          <cell r="E22">
            <v>14</v>
          </cell>
          <cell r="F22">
            <v>40</v>
          </cell>
          <cell r="G22">
            <v>13.3</v>
          </cell>
        </row>
        <row r="23">
          <cell r="C23" t="str">
            <v>IP-20-SL-Capacity-100M</v>
          </cell>
          <cell r="D23">
            <v>1600</v>
          </cell>
          <cell r="E23">
            <v>320</v>
          </cell>
          <cell r="F23">
            <v>50</v>
          </cell>
          <cell r="G23">
            <v>0</v>
          </cell>
        </row>
        <row r="24">
          <cell r="C24" t="str">
            <v>IP-20-SL-Capacity-200M</v>
          </cell>
          <cell r="D24">
            <v>2300</v>
          </cell>
          <cell r="E24">
            <v>460</v>
          </cell>
          <cell r="F24">
            <v>100</v>
          </cell>
          <cell r="G24">
            <v>0</v>
          </cell>
        </row>
        <row r="25">
          <cell r="C25" t="str">
            <v>IP-20-SL-Capacity-500M</v>
          </cell>
          <cell r="D25">
            <v>4200</v>
          </cell>
          <cell r="E25">
            <v>840</v>
          </cell>
          <cell r="F25">
            <v>200</v>
          </cell>
          <cell r="G25">
            <v>0</v>
          </cell>
        </row>
        <row r="26">
          <cell r="C26" t="str">
            <v>IP-20 SL - upg 200-500M</v>
          </cell>
          <cell r="D26">
            <v>2090</v>
          </cell>
          <cell r="E26">
            <v>418</v>
          </cell>
          <cell r="F26">
            <v>400</v>
          </cell>
          <cell r="G26">
            <v>0</v>
          </cell>
        </row>
        <row r="27">
          <cell r="C27" t="str">
            <v>IP-20-SL-ACM</v>
          </cell>
          <cell r="D27">
            <v>500</v>
          </cell>
          <cell r="E27">
            <v>100</v>
          </cell>
          <cell r="F27">
            <v>0</v>
          </cell>
          <cell r="G27">
            <v>0</v>
          </cell>
        </row>
        <row r="28">
          <cell r="C28" t="str">
            <v>IP-20-SL-Upfront-2nd-Core-Act.</v>
          </cell>
          <cell r="D28">
            <v>1500</v>
          </cell>
          <cell r="E28">
            <v>300</v>
          </cell>
          <cell r="F28">
            <v>1100</v>
          </cell>
          <cell r="G28">
            <v>0</v>
          </cell>
        </row>
        <row r="29">
          <cell r="C29" t="str">
            <v>IP-20-SL-2nd-Modem-Act.</v>
          </cell>
          <cell r="D29">
            <v>1500</v>
          </cell>
          <cell r="E29">
            <v>300</v>
          </cell>
          <cell r="F29">
            <v>200</v>
          </cell>
          <cell r="G29">
            <v>0</v>
          </cell>
        </row>
        <row r="30">
          <cell r="C30" t="str">
            <v>IP-20-SL-MC-ABC</v>
          </cell>
          <cell r="D30">
            <v>300</v>
          </cell>
          <cell r="E30">
            <v>60</v>
          </cell>
          <cell r="F30">
            <v>150</v>
          </cell>
          <cell r="G3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Price list"/>
      <sheetName val="PTP820S"/>
      <sheetName val="PTP820C"/>
      <sheetName val="PTP820G"/>
      <sheetName val="Settings"/>
      <sheetName val="PTP820S PN List"/>
      <sheetName val="PTP820C PN List"/>
      <sheetName val="PTP820G PN List"/>
      <sheetName val="Details Item list"/>
      <sheetName val="Antenna (2)"/>
      <sheetName val="Antenna"/>
      <sheetName val="PL"/>
    </sheetNames>
    <sheetDataSet>
      <sheetData sheetId="0" refreshError="1"/>
      <sheetData sheetId="1" refreshError="1">
        <row r="1">
          <cell r="F1">
            <v>4</v>
          </cell>
        </row>
        <row r="2">
          <cell r="N2" t="str">
            <v>Unit Price</v>
          </cell>
          <cell r="O2">
            <v>3</v>
          </cell>
        </row>
        <row r="3">
          <cell r="C3" t="str">
            <v>RFU-Cx 6-23G TH</v>
          </cell>
          <cell r="D3">
            <v>5600</v>
          </cell>
          <cell r="E3">
            <v>1120</v>
          </cell>
          <cell r="F3">
            <v>800</v>
          </cell>
          <cell r="G3">
            <v>330</v>
          </cell>
          <cell r="N3" t="str">
            <v>New PL</v>
          </cell>
          <cell r="O3">
            <v>4</v>
          </cell>
        </row>
        <row r="4">
          <cell r="C4" t="str">
            <v>RFU-Cx 6-23G TL</v>
          </cell>
          <cell r="D4">
            <v>5600</v>
          </cell>
          <cell r="E4">
            <v>1120</v>
          </cell>
          <cell r="F4">
            <v>800</v>
          </cell>
          <cell r="G4">
            <v>330</v>
          </cell>
          <cell r="N4" t="str">
            <v>Cost</v>
          </cell>
          <cell r="O4">
            <v>5</v>
          </cell>
        </row>
        <row r="5">
          <cell r="C5" t="str">
            <v>RFU-Cxe 6-23G TH</v>
          </cell>
          <cell r="D5">
            <v>6440</v>
          </cell>
          <cell r="E5">
            <v>1288</v>
          </cell>
          <cell r="F5">
            <v>880</v>
          </cell>
          <cell r="G5">
            <v>360</v>
          </cell>
        </row>
        <row r="6">
          <cell r="C6" t="str">
            <v>RFU-Cxe 6-23G TL</v>
          </cell>
          <cell r="D6">
            <v>6440</v>
          </cell>
          <cell r="E6">
            <v>1288</v>
          </cell>
          <cell r="F6">
            <v>880</v>
          </cell>
          <cell r="G6">
            <v>360</v>
          </cell>
        </row>
        <row r="7">
          <cell r="C7" t="str">
            <v>IP-20G-M2-E6-2DC+SM</v>
          </cell>
          <cell r="D7">
            <v>10000</v>
          </cell>
          <cell r="E7">
            <v>2000</v>
          </cell>
          <cell r="F7">
            <v>1300</v>
          </cell>
          <cell r="G7">
            <v>320</v>
          </cell>
        </row>
        <row r="8">
          <cell r="C8" t="str">
            <v>IP-20G-M1-E6-2DC+SM</v>
          </cell>
          <cell r="D8">
            <v>5200</v>
          </cell>
          <cell r="E8">
            <v>1040</v>
          </cell>
          <cell r="F8">
            <v>850</v>
          </cell>
          <cell r="G8">
            <v>295</v>
          </cell>
        </row>
        <row r="9">
          <cell r="C9" t="str">
            <v>Add 16E1/DS1 interface</v>
          </cell>
          <cell r="D9">
            <v>1400</v>
          </cell>
          <cell r="E9">
            <v>280</v>
          </cell>
          <cell r="F9">
            <v>230</v>
          </cell>
          <cell r="G9">
            <v>85</v>
          </cell>
        </row>
        <row r="10">
          <cell r="C10" t="str">
            <v>Add Redundant DC</v>
          </cell>
          <cell r="D10">
            <v>400</v>
          </cell>
          <cell r="E10">
            <v>80</v>
          </cell>
          <cell r="F10">
            <v>0</v>
          </cell>
          <cell r="G10">
            <v>0</v>
          </cell>
        </row>
        <row r="11">
          <cell r="C11" t="str">
            <v>IP-20S-D-F-f-xxx-H-H-ESS</v>
          </cell>
          <cell r="D11">
            <v>8100</v>
          </cell>
          <cell r="E11">
            <v>1620</v>
          </cell>
          <cell r="F11">
            <v>950</v>
          </cell>
          <cell r="G11">
            <v>725</v>
          </cell>
        </row>
        <row r="12">
          <cell r="C12" t="str">
            <v>IP-20S-D-F-f-xxx-H-L-ESS</v>
          </cell>
          <cell r="D12">
            <v>8100</v>
          </cell>
          <cell r="E12">
            <v>1620</v>
          </cell>
          <cell r="F12">
            <v>950</v>
          </cell>
          <cell r="G12">
            <v>725</v>
          </cell>
        </row>
        <row r="13">
          <cell r="C13" t="str">
            <v>IP-20C-F-xxxY-ccc-H-ESS</v>
          </cell>
          <cell r="D13">
            <v>13500</v>
          </cell>
          <cell r="E13">
            <v>2700</v>
          </cell>
          <cell r="F13">
            <v>3250</v>
          </cell>
          <cell r="G13">
            <v>930</v>
          </cell>
        </row>
        <row r="14">
          <cell r="C14" t="str">
            <v>IP-20C-F-xxxY-ccc-L-ESS</v>
          </cell>
          <cell r="D14">
            <v>13500</v>
          </cell>
          <cell r="E14">
            <v>2700</v>
          </cell>
          <cell r="F14">
            <v>3250</v>
          </cell>
          <cell r="G14">
            <v>930</v>
          </cell>
        </row>
        <row r="15">
          <cell r="C15" t="str">
            <v>IP-20C-HP-Fw-xxx-ccc-X-ESS</v>
          </cell>
          <cell r="D15">
            <v>14800</v>
          </cell>
          <cell r="E15">
            <v>2960</v>
          </cell>
          <cell r="F15">
            <v>3450</v>
          </cell>
          <cell r="G15">
            <v>930</v>
          </cell>
        </row>
        <row r="16">
          <cell r="C16" t="str">
            <v>IP-20C-HP-Fw-xxx-ccc-X-ESS</v>
          </cell>
          <cell r="D16">
            <v>14800</v>
          </cell>
          <cell r="E16">
            <v>2960</v>
          </cell>
          <cell r="F16">
            <v>3450</v>
          </cell>
          <cell r="G16">
            <v>930</v>
          </cell>
        </row>
        <row r="17">
          <cell r="C17" t="str">
            <v>PoE_Inj_AO_2DC_24V_48V</v>
          </cell>
          <cell r="D17">
            <v>2436</v>
          </cell>
          <cell r="E17">
            <v>487.20000000000005</v>
          </cell>
          <cell r="F17">
            <v>150</v>
          </cell>
          <cell r="G17">
            <v>126</v>
          </cell>
        </row>
        <row r="18">
          <cell r="C18" t="str">
            <v>IP-20C_OMT_kit_fG</v>
          </cell>
          <cell r="D18">
            <v>1313</v>
          </cell>
          <cell r="E18">
            <v>262.60000000000002</v>
          </cell>
          <cell r="F18">
            <v>400</v>
          </cell>
          <cell r="G18">
            <v>280</v>
          </cell>
        </row>
        <row r="19">
          <cell r="C19" t="str">
            <v>RFU-C23-OMT-DM-Kit</v>
          </cell>
          <cell r="D19">
            <v>1015</v>
          </cell>
          <cell r="E19">
            <v>203</v>
          </cell>
          <cell r="F19">
            <v>200</v>
          </cell>
          <cell r="G19">
            <v>176</v>
          </cell>
        </row>
        <row r="20">
          <cell r="C20" t="str">
            <v>RFU-Cf-OMT-INT-A</v>
          </cell>
          <cell r="D20">
            <v>265</v>
          </cell>
          <cell r="E20">
            <v>53</v>
          </cell>
          <cell r="F20">
            <v>50</v>
          </cell>
          <cell r="G20">
            <v>20</v>
          </cell>
        </row>
        <row r="21">
          <cell r="C21" t="str">
            <v>RFU-C18-CPLR-Kit</v>
          </cell>
          <cell r="D21">
            <v>1062</v>
          </cell>
          <cell r="E21">
            <v>212.4</v>
          </cell>
          <cell r="F21">
            <v>212</v>
          </cell>
          <cell r="G21">
            <v>82.4</v>
          </cell>
        </row>
        <row r="22">
          <cell r="C22" t="str">
            <v>RFU-C18-TWST-Kit</v>
          </cell>
          <cell r="D22">
            <v>70</v>
          </cell>
          <cell r="E22">
            <v>14</v>
          </cell>
          <cell r="F22">
            <v>40</v>
          </cell>
          <cell r="G22">
            <v>13.3</v>
          </cell>
        </row>
        <row r="23">
          <cell r="C23" t="str">
            <v>IP-20-SL-Capacity-100M</v>
          </cell>
          <cell r="D23">
            <v>1600</v>
          </cell>
          <cell r="E23">
            <v>320</v>
          </cell>
          <cell r="F23">
            <v>50</v>
          </cell>
          <cell r="G23">
            <v>0</v>
          </cell>
        </row>
        <row r="24">
          <cell r="C24" t="str">
            <v>IP-20-SL-Capacity-200M</v>
          </cell>
          <cell r="D24">
            <v>2300</v>
          </cell>
          <cell r="E24">
            <v>460</v>
          </cell>
          <cell r="F24">
            <v>100</v>
          </cell>
          <cell r="G24">
            <v>0</v>
          </cell>
        </row>
        <row r="25">
          <cell r="C25" t="str">
            <v>IP-20-SL-Capacity-500M</v>
          </cell>
          <cell r="D25">
            <v>4200</v>
          </cell>
          <cell r="E25">
            <v>840</v>
          </cell>
          <cell r="F25">
            <v>200</v>
          </cell>
          <cell r="G25">
            <v>0</v>
          </cell>
        </row>
        <row r="26">
          <cell r="C26" t="str">
            <v>IP-20 SL - upg 200-500M</v>
          </cell>
          <cell r="D26">
            <v>2090</v>
          </cell>
          <cell r="E26">
            <v>418</v>
          </cell>
          <cell r="F26">
            <v>400</v>
          </cell>
          <cell r="G26">
            <v>0</v>
          </cell>
        </row>
        <row r="27">
          <cell r="C27" t="str">
            <v>IP-20-SL-ACM</v>
          </cell>
          <cell r="D27">
            <v>500</v>
          </cell>
          <cell r="E27">
            <v>100</v>
          </cell>
          <cell r="F27">
            <v>0</v>
          </cell>
          <cell r="G27">
            <v>0</v>
          </cell>
        </row>
        <row r="28">
          <cell r="C28" t="str">
            <v>IP-20-SL-Upfront-2nd-Core-Act.</v>
          </cell>
          <cell r="D28">
            <v>1500</v>
          </cell>
          <cell r="E28">
            <v>300</v>
          </cell>
          <cell r="F28">
            <v>1100</v>
          </cell>
          <cell r="G28">
            <v>0</v>
          </cell>
        </row>
        <row r="29">
          <cell r="C29" t="str">
            <v>IP-20-SL-2nd-Modem-Act.</v>
          </cell>
          <cell r="D29">
            <v>1500</v>
          </cell>
          <cell r="E29">
            <v>300</v>
          </cell>
          <cell r="F29">
            <v>200</v>
          </cell>
          <cell r="G29">
            <v>0</v>
          </cell>
        </row>
        <row r="30">
          <cell r="C30" t="str">
            <v>IP-20-SL-MC-ABC</v>
          </cell>
          <cell r="D30">
            <v>300</v>
          </cell>
          <cell r="E30">
            <v>60</v>
          </cell>
          <cell r="F30">
            <v>150</v>
          </cell>
          <cell r="G3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E9D1-2A40-4458-974C-98E43D6DCC97}">
  <sheetPr codeName="Sheet1"/>
  <dimension ref="A3:B8"/>
  <sheetViews>
    <sheetView tabSelected="1" workbookViewId="0">
      <selection activeCell="F11" sqref="F11"/>
    </sheetView>
  </sheetViews>
  <sheetFormatPr defaultRowHeight="14.4" x14ac:dyDescent="0.3"/>
  <sheetData>
    <row r="3" spans="1:2" x14ac:dyDescent="0.3">
      <c r="A3" s="37" t="s">
        <v>347</v>
      </c>
    </row>
    <row r="5" spans="1:2" x14ac:dyDescent="0.3">
      <c r="B5" t="s">
        <v>346</v>
      </c>
    </row>
    <row r="6" spans="1:2" x14ac:dyDescent="0.3">
      <c r="B6" t="s">
        <v>31</v>
      </c>
    </row>
    <row r="7" spans="1:2" x14ac:dyDescent="0.3">
      <c r="B7" t="s">
        <v>32</v>
      </c>
    </row>
    <row r="8" spans="1:2" x14ac:dyDescent="0.3">
      <c r="B8" t="s">
        <v>36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88EE-FA04-47FF-83D9-514BAD12D7A8}">
  <sheetPr codeName="Sheet2"/>
  <dimension ref="A1:F58"/>
  <sheetViews>
    <sheetView zoomScale="110" zoomScaleNormal="110" workbookViewId="0">
      <selection activeCell="F9" sqref="F9"/>
    </sheetView>
  </sheetViews>
  <sheetFormatPr defaultColWidth="9.109375" defaultRowHeight="14.4" x14ac:dyDescent="0.3"/>
  <cols>
    <col min="1" max="1" width="45.88671875" style="10" customWidth="1"/>
    <col min="2" max="2" width="20.6640625" style="6" bestFit="1" customWidth="1"/>
    <col min="3" max="3" width="57" style="7" customWidth="1"/>
    <col min="4" max="4" width="7" style="8" bestFit="1" customWidth="1"/>
    <col min="5" max="5" width="14.5546875" style="8" bestFit="1" customWidth="1"/>
    <col min="6" max="6" width="72.33203125" style="9" customWidth="1"/>
    <col min="7" max="16384" width="9.109375" style="1"/>
  </cols>
  <sheetData>
    <row r="1" spans="1:6" ht="25.8" x14ac:dyDescent="0.3">
      <c r="A1" s="93" t="s">
        <v>179</v>
      </c>
      <c r="B1" s="94"/>
      <c r="C1" s="94"/>
      <c r="D1" s="94"/>
      <c r="E1" s="94"/>
      <c r="F1" s="95"/>
    </row>
    <row r="2" spans="1:6" ht="21" x14ac:dyDescent="0.3">
      <c r="A2" s="88" t="s">
        <v>178</v>
      </c>
      <c r="B2" s="88"/>
      <c r="C2" s="88"/>
      <c r="D2" s="88"/>
      <c r="E2" s="88"/>
      <c r="F2" s="88"/>
    </row>
    <row r="3" spans="1:6" ht="208.5" customHeight="1" x14ac:dyDescent="0.3">
      <c r="A3" s="99" t="s">
        <v>106</v>
      </c>
      <c r="B3" s="100"/>
      <c r="C3" s="100"/>
      <c r="D3" s="100"/>
      <c r="E3" s="100"/>
      <c r="F3" s="101"/>
    </row>
    <row r="4" spans="1:6" s="17" customFormat="1" ht="21" x14ac:dyDescent="0.3">
      <c r="A4" s="88" t="s">
        <v>182</v>
      </c>
      <c r="B4" s="88"/>
      <c r="C4" s="88"/>
      <c r="D4" s="88"/>
      <c r="E4" s="88"/>
      <c r="F4" s="88"/>
    </row>
    <row r="5" spans="1:6" ht="15" thickBot="1" x14ac:dyDescent="0.35">
      <c r="A5" s="86"/>
      <c r="B5" s="14" t="s">
        <v>0</v>
      </c>
      <c r="C5" s="15" t="s">
        <v>1</v>
      </c>
      <c r="D5" s="64" t="s">
        <v>2</v>
      </c>
      <c r="E5" s="64" t="s">
        <v>10</v>
      </c>
      <c r="F5" s="15" t="s">
        <v>3</v>
      </c>
    </row>
    <row r="6" spans="1:6" ht="15" thickBot="1" x14ac:dyDescent="0.35">
      <c r="A6" s="87"/>
      <c r="B6" s="42" t="s">
        <v>38</v>
      </c>
      <c r="C6" s="62" t="s">
        <v>52</v>
      </c>
      <c r="D6" s="65">
        <v>3</v>
      </c>
      <c r="E6" s="66">
        <v>1499</v>
      </c>
      <c r="F6" s="5"/>
    </row>
    <row r="7" spans="1:6" ht="15" thickBot="1" x14ac:dyDescent="0.35">
      <c r="A7" s="87"/>
      <c r="B7" s="42" t="s">
        <v>39</v>
      </c>
      <c r="C7" s="62" t="s">
        <v>53</v>
      </c>
      <c r="D7" s="65">
        <v>0</v>
      </c>
      <c r="E7" s="66">
        <v>1499</v>
      </c>
      <c r="F7" s="5"/>
    </row>
    <row r="8" spans="1:6" ht="15" thickBot="1" x14ac:dyDescent="0.35">
      <c r="A8" s="21"/>
      <c r="B8" s="42" t="s">
        <v>40</v>
      </c>
      <c r="C8" s="62" t="s">
        <v>54</v>
      </c>
      <c r="D8" s="65">
        <v>0</v>
      </c>
      <c r="E8" s="66">
        <v>1499</v>
      </c>
      <c r="F8" s="5"/>
    </row>
    <row r="9" spans="1:6" ht="15" thickBot="1" x14ac:dyDescent="0.35">
      <c r="A9" s="21"/>
      <c r="B9" s="42" t="s">
        <v>41</v>
      </c>
      <c r="C9" s="62" t="s">
        <v>55</v>
      </c>
      <c r="D9" s="65">
        <v>0</v>
      </c>
      <c r="E9" s="66">
        <v>1499</v>
      </c>
      <c r="F9" s="5" t="s">
        <v>21</v>
      </c>
    </row>
    <row r="10" spans="1:6" ht="15" thickBot="1" x14ac:dyDescent="0.35">
      <c r="A10" s="21"/>
      <c r="B10" s="42" t="s">
        <v>42</v>
      </c>
      <c r="C10" s="62" t="s">
        <v>56</v>
      </c>
      <c r="D10" s="65">
        <v>0</v>
      </c>
      <c r="E10" s="66">
        <v>1499</v>
      </c>
      <c r="F10" s="5"/>
    </row>
    <row r="11" spans="1:6" ht="15" thickBot="1" x14ac:dyDescent="0.35">
      <c r="A11" s="21"/>
      <c r="B11" s="42" t="s">
        <v>43</v>
      </c>
      <c r="C11" s="62" t="s">
        <v>57</v>
      </c>
      <c r="D11" s="65">
        <v>0</v>
      </c>
      <c r="E11" s="66">
        <v>1499</v>
      </c>
      <c r="F11" s="5" t="s">
        <v>96</v>
      </c>
    </row>
    <row r="12" spans="1:6" ht="15" thickBot="1" x14ac:dyDescent="0.35">
      <c r="A12" s="21"/>
      <c r="B12" s="42" t="s">
        <v>44</v>
      </c>
      <c r="C12" s="63" t="s">
        <v>58</v>
      </c>
      <c r="D12" s="65">
        <v>0</v>
      </c>
      <c r="E12" s="66">
        <v>1499</v>
      </c>
      <c r="F12" s="5" t="s">
        <v>22</v>
      </c>
    </row>
    <row r="13" spans="1:6" ht="15" thickBot="1" x14ac:dyDescent="0.35">
      <c r="A13" s="21"/>
      <c r="B13" s="42" t="s">
        <v>45</v>
      </c>
      <c r="C13" s="62" t="s">
        <v>59</v>
      </c>
      <c r="D13" s="65">
        <v>0</v>
      </c>
      <c r="E13" s="66">
        <v>1499</v>
      </c>
      <c r="F13" s="5" t="s">
        <v>22</v>
      </c>
    </row>
    <row r="14" spans="1:6" ht="15" thickBot="1" x14ac:dyDescent="0.35">
      <c r="A14" s="21"/>
      <c r="B14" s="42" t="s">
        <v>46</v>
      </c>
      <c r="C14" s="62" t="s">
        <v>60</v>
      </c>
      <c r="D14" s="65">
        <v>0</v>
      </c>
      <c r="E14" s="66">
        <v>1499</v>
      </c>
      <c r="F14" s="5"/>
    </row>
    <row r="15" spans="1:6" ht="15" thickBot="1" x14ac:dyDescent="0.35">
      <c r="A15" s="21"/>
      <c r="B15" s="42" t="s">
        <v>47</v>
      </c>
      <c r="C15" s="62" t="s">
        <v>61</v>
      </c>
      <c r="D15" s="65">
        <v>0</v>
      </c>
      <c r="E15" s="66">
        <v>1499</v>
      </c>
      <c r="F15" s="5" t="s">
        <v>23</v>
      </c>
    </row>
    <row r="16" spans="1:6" ht="15" thickBot="1" x14ac:dyDescent="0.35">
      <c r="A16" s="21"/>
      <c r="B16" s="42" t="s">
        <v>48</v>
      </c>
      <c r="C16" s="62" t="s">
        <v>62</v>
      </c>
      <c r="D16" s="65">
        <v>0</v>
      </c>
      <c r="E16" s="66">
        <v>1499</v>
      </c>
      <c r="F16" s="5" t="s">
        <v>26</v>
      </c>
    </row>
    <row r="17" spans="1:6" ht="15" thickBot="1" x14ac:dyDescent="0.35">
      <c r="A17" s="21"/>
      <c r="B17" s="42" t="s">
        <v>49</v>
      </c>
      <c r="C17" s="62" t="s">
        <v>63</v>
      </c>
      <c r="D17" s="65">
        <v>0</v>
      </c>
      <c r="E17" s="66">
        <v>1499</v>
      </c>
      <c r="F17" s="5"/>
    </row>
    <row r="18" spans="1:6" ht="15" thickBot="1" x14ac:dyDescent="0.35">
      <c r="A18" s="21"/>
      <c r="B18" s="42" t="s">
        <v>50</v>
      </c>
      <c r="C18" s="62" t="s">
        <v>64</v>
      </c>
      <c r="D18" s="65">
        <v>0</v>
      </c>
      <c r="E18" s="66">
        <v>1499</v>
      </c>
      <c r="F18" s="5"/>
    </row>
    <row r="19" spans="1:6" ht="15" thickBot="1" x14ac:dyDescent="0.35">
      <c r="A19" s="21"/>
      <c r="B19" s="42" t="s">
        <v>344</v>
      </c>
      <c r="C19" s="62" t="s">
        <v>98</v>
      </c>
      <c r="D19" s="65">
        <v>0</v>
      </c>
      <c r="E19" s="66">
        <v>1499</v>
      </c>
      <c r="F19" s="5" t="s">
        <v>97</v>
      </c>
    </row>
    <row r="20" spans="1:6" ht="15" thickBot="1" x14ac:dyDescent="0.35">
      <c r="A20" s="22"/>
      <c r="B20" s="42" t="s">
        <v>51</v>
      </c>
      <c r="C20" s="62" t="s">
        <v>65</v>
      </c>
      <c r="D20" s="65">
        <v>0</v>
      </c>
      <c r="E20" s="66">
        <v>1499</v>
      </c>
      <c r="F20" s="5"/>
    </row>
    <row r="21" spans="1:6" s="17" customFormat="1" ht="21" x14ac:dyDescent="0.3">
      <c r="A21" s="88" t="s">
        <v>95</v>
      </c>
      <c r="B21" s="88"/>
      <c r="C21" s="88"/>
      <c r="D21" s="88"/>
      <c r="E21" s="88"/>
      <c r="F21" s="88"/>
    </row>
    <row r="22" spans="1:6" ht="27.75" customHeight="1" x14ac:dyDescent="0.3">
      <c r="A22" s="96" t="s">
        <v>328</v>
      </c>
      <c r="B22" s="97"/>
      <c r="C22" s="97"/>
      <c r="D22" s="97"/>
      <c r="E22" s="97"/>
      <c r="F22" s="98"/>
    </row>
    <row r="23" spans="1:6" s="18" customFormat="1" ht="33" customHeight="1" x14ac:dyDescent="0.3">
      <c r="A23" s="82"/>
      <c r="B23" s="19"/>
      <c r="C23" s="83" t="s">
        <v>335</v>
      </c>
      <c r="D23" s="84"/>
      <c r="E23" s="84"/>
      <c r="F23" s="85"/>
    </row>
    <row r="24" spans="1:6" ht="15" thickBot="1" x14ac:dyDescent="0.35">
      <c r="A24" s="82"/>
      <c r="B24" s="14" t="s">
        <v>0</v>
      </c>
      <c r="C24" s="15" t="s">
        <v>1</v>
      </c>
      <c r="D24" s="64" t="s">
        <v>2</v>
      </c>
      <c r="E24" s="64" t="s">
        <v>10</v>
      </c>
      <c r="F24" s="15" t="s">
        <v>3</v>
      </c>
    </row>
    <row r="25" spans="1:6" ht="15" thickBot="1" x14ac:dyDescent="0.35">
      <c r="A25" s="82"/>
      <c r="B25" s="58" t="s">
        <v>101</v>
      </c>
      <c r="C25" s="67" t="s">
        <v>102</v>
      </c>
      <c r="D25" s="65">
        <f>SUM(D5:D19)</f>
        <v>3</v>
      </c>
      <c r="E25" s="66">
        <v>459</v>
      </c>
      <c r="F25" s="33"/>
    </row>
    <row r="26" spans="1:6" ht="15" thickBot="1" x14ac:dyDescent="0.35">
      <c r="A26" s="82"/>
      <c r="B26" s="58" t="s">
        <v>332</v>
      </c>
      <c r="C26" s="67" t="s">
        <v>333</v>
      </c>
      <c r="D26" s="65">
        <v>0</v>
      </c>
      <c r="E26" s="66">
        <v>13.42</v>
      </c>
      <c r="F26" s="33" t="s">
        <v>334</v>
      </c>
    </row>
    <row r="27" spans="1:6" s="17" customFormat="1" ht="21" x14ac:dyDescent="0.3">
      <c r="A27" s="88" t="s">
        <v>329</v>
      </c>
      <c r="B27" s="89"/>
      <c r="C27" s="89"/>
      <c r="D27" s="89"/>
      <c r="E27" s="89"/>
      <c r="F27" s="88"/>
    </row>
    <row r="28" spans="1:6" ht="35.25" customHeight="1" x14ac:dyDescent="0.3">
      <c r="A28" s="90" t="s">
        <v>104</v>
      </c>
      <c r="B28" s="91"/>
      <c r="C28" s="91"/>
      <c r="D28" s="91"/>
      <c r="E28" s="91"/>
      <c r="F28" s="92"/>
    </row>
    <row r="29" spans="1:6" s="18" customFormat="1" ht="15.75" customHeight="1" x14ac:dyDescent="0.3">
      <c r="A29" s="82"/>
      <c r="B29" s="19"/>
      <c r="C29" s="83" t="s">
        <v>183</v>
      </c>
      <c r="D29" s="84"/>
      <c r="E29" s="84"/>
      <c r="F29" s="85"/>
    </row>
    <row r="30" spans="1:6" ht="15" thickBot="1" x14ac:dyDescent="0.35">
      <c r="A30" s="82"/>
      <c r="B30" s="14" t="s">
        <v>0</v>
      </c>
      <c r="C30" s="15" t="s">
        <v>1</v>
      </c>
      <c r="D30" s="64" t="s">
        <v>2</v>
      </c>
      <c r="E30" s="64" t="s">
        <v>10</v>
      </c>
      <c r="F30" s="15" t="s">
        <v>3</v>
      </c>
    </row>
    <row r="31" spans="1:6" ht="15" thickBot="1" x14ac:dyDescent="0.35">
      <c r="A31" s="82"/>
      <c r="B31" s="50" t="s">
        <v>4</v>
      </c>
      <c r="C31" s="68" t="s">
        <v>5</v>
      </c>
      <c r="D31" s="65">
        <v>0</v>
      </c>
      <c r="E31" s="69">
        <v>64.739999999999995</v>
      </c>
      <c r="F31" s="33" t="s">
        <v>11</v>
      </c>
    </row>
    <row r="32" spans="1:6" ht="15" thickBot="1" x14ac:dyDescent="0.35">
      <c r="A32" s="82"/>
      <c r="B32" s="50" t="s">
        <v>6</v>
      </c>
      <c r="C32" s="68" t="s">
        <v>7</v>
      </c>
      <c r="D32" s="65">
        <v>1</v>
      </c>
      <c r="E32" s="69">
        <v>97.14</v>
      </c>
      <c r="F32" s="33" t="s">
        <v>12</v>
      </c>
    </row>
    <row r="33" spans="1:6" ht="15" thickBot="1" x14ac:dyDescent="0.35">
      <c r="A33" s="82"/>
      <c r="B33" s="50" t="s">
        <v>339</v>
      </c>
      <c r="C33" s="68" t="s">
        <v>340</v>
      </c>
      <c r="D33" s="65">
        <v>0</v>
      </c>
      <c r="E33" s="69">
        <v>317.52</v>
      </c>
      <c r="F33" s="33"/>
    </row>
    <row r="34" spans="1:6" ht="15" thickBot="1" x14ac:dyDescent="0.35">
      <c r="A34" s="82"/>
      <c r="B34" s="50" t="s">
        <v>336</v>
      </c>
      <c r="C34" s="68" t="s">
        <v>341</v>
      </c>
      <c r="D34" s="65">
        <v>0</v>
      </c>
      <c r="E34" s="69">
        <v>38.82</v>
      </c>
      <c r="F34" s="33"/>
    </row>
    <row r="35" spans="1:6" ht="15" thickBot="1" x14ac:dyDescent="0.35">
      <c r="A35" s="82"/>
      <c r="B35" s="50" t="s">
        <v>337</v>
      </c>
      <c r="C35" s="68" t="s">
        <v>342</v>
      </c>
      <c r="D35" s="65">
        <v>0</v>
      </c>
      <c r="E35" s="69">
        <v>45.3</v>
      </c>
      <c r="F35" s="33"/>
    </row>
    <row r="36" spans="1:6" ht="15" thickBot="1" x14ac:dyDescent="0.35">
      <c r="A36" s="82"/>
      <c r="B36" s="50" t="s">
        <v>338</v>
      </c>
      <c r="C36" s="68" t="s">
        <v>343</v>
      </c>
      <c r="D36" s="65">
        <v>0</v>
      </c>
      <c r="E36" s="69">
        <v>64.739999999999995</v>
      </c>
      <c r="F36" s="33"/>
    </row>
    <row r="37" spans="1:6" s="17" customFormat="1" ht="21" x14ac:dyDescent="0.3">
      <c r="A37" s="88" t="s">
        <v>20</v>
      </c>
      <c r="B37" s="88"/>
      <c r="C37" s="88"/>
      <c r="D37" s="88"/>
      <c r="E37" s="88"/>
      <c r="F37" s="88"/>
    </row>
    <row r="38" spans="1:6" ht="31.5" customHeight="1" x14ac:dyDescent="0.3">
      <c r="A38" s="90" t="s">
        <v>331</v>
      </c>
      <c r="B38" s="91"/>
      <c r="C38" s="91"/>
      <c r="D38" s="91"/>
      <c r="E38" s="91"/>
      <c r="F38" s="92"/>
    </row>
    <row r="39" spans="1:6" s="18" customFormat="1" ht="11.25" customHeight="1" x14ac:dyDescent="0.3">
      <c r="A39" s="31"/>
      <c r="B39" s="19"/>
      <c r="C39" s="83"/>
      <c r="D39" s="84"/>
      <c r="E39" s="84"/>
      <c r="F39" s="85"/>
    </row>
    <row r="40" spans="1:6" s="17" customFormat="1" ht="21" x14ac:dyDescent="0.3">
      <c r="A40" s="88" t="s">
        <v>143</v>
      </c>
      <c r="B40" s="88"/>
      <c r="C40" s="88"/>
      <c r="D40" s="88"/>
      <c r="E40" s="88"/>
      <c r="F40" s="88"/>
    </row>
    <row r="41" spans="1:6" ht="15" thickBot="1" x14ac:dyDescent="0.35">
      <c r="A41" s="10" t="s">
        <v>141</v>
      </c>
      <c r="B41" s="14" t="s">
        <v>0</v>
      </c>
      <c r="C41" s="15" t="s">
        <v>1</v>
      </c>
      <c r="D41" s="64" t="s">
        <v>2</v>
      </c>
      <c r="E41" s="64" t="s">
        <v>10</v>
      </c>
      <c r="F41" s="15" t="s">
        <v>3</v>
      </c>
    </row>
    <row r="42" spans="1:6" ht="15" thickBot="1" x14ac:dyDescent="0.3">
      <c r="A42" s="10" t="s">
        <v>27</v>
      </c>
      <c r="B42" s="48" t="s">
        <v>107</v>
      </c>
      <c r="C42" s="70" t="s">
        <v>124</v>
      </c>
      <c r="D42" s="71">
        <v>0</v>
      </c>
      <c r="E42" s="72">
        <v>45</v>
      </c>
      <c r="F42" s="33"/>
    </row>
    <row r="43" spans="1:6" ht="18.75" customHeight="1" thickBot="1" x14ac:dyDescent="0.3">
      <c r="A43" s="102" t="s">
        <v>142</v>
      </c>
      <c r="B43" s="48" t="s">
        <v>108</v>
      </c>
      <c r="C43" s="70" t="s">
        <v>125</v>
      </c>
      <c r="D43" s="71">
        <v>0</v>
      </c>
      <c r="E43" s="72">
        <v>81</v>
      </c>
      <c r="F43" s="33"/>
    </row>
    <row r="44" spans="1:6" ht="15" thickBot="1" x14ac:dyDescent="0.3">
      <c r="A44" s="102"/>
      <c r="B44" s="48" t="s">
        <v>109</v>
      </c>
      <c r="C44" s="70" t="s">
        <v>126</v>
      </c>
      <c r="D44" s="71">
        <v>0</v>
      </c>
      <c r="E44" s="72">
        <v>68</v>
      </c>
      <c r="F44" s="36"/>
    </row>
    <row r="45" spans="1:6" ht="17.25" customHeight="1" thickBot="1" x14ac:dyDescent="0.3">
      <c r="A45" s="102"/>
      <c r="B45" s="48" t="s">
        <v>110</v>
      </c>
      <c r="C45" s="70" t="s">
        <v>127</v>
      </c>
      <c r="D45" s="71">
        <v>1</v>
      </c>
      <c r="E45" s="72">
        <v>122</v>
      </c>
      <c r="F45" s="33"/>
    </row>
    <row r="46" spans="1:6" ht="15" thickBot="1" x14ac:dyDescent="0.3">
      <c r="A46" s="102"/>
      <c r="B46" s="48" t="s">
        <v>111</v>
      </c>
      <c r="C46" s="70" t="s">
        <v>128</v>
      </c>
      <c r="D46" s="71">
        <v>0</v>
      </c>
      <c r="E46" s="72">
        <v>160</v>
      </c>
      <c r="F46" s="33"/>
    </row>
    <row r="47" spans="1:6" ht="15" thickBot="1" x14ac:dyDescent="0.3">
      <c r="A47" s="102"/>
      <c r="B47" s="48" t="s">
        <v>112</v>
      </c>
      <c r="C47" s="70" t="s">
        <v>129</v>
      </c>
      <c r="D47" s="71">
        <v>0</v>
      </c>
      <c r="E47" s="72">
        <v>135</v>
      </c>
      <c r="F47" s="33"/>
    </row>
    <row r="48" spans="1:6" ht="15" thickBot="1" x14ac:dyDescent="0.3">
      <c r="A48" s="102"/>
      <c r="B48" s="48" t="s">
        <v>113</v>
      </c>
      <c r="C48" s="70" t="s">
        <v>130</v>
      </c>
      <c r="D48" s="71">
        <v>0</v>
      </c>
      <c r="E48" s="72">
        <v>345</v>
      </c>
      <c r="F48" s="33"/>
    </row>
    <row r="49" spans="1:6" ht="15" thickBot="1" x14ac:dyDescent="0.3">
      <c r="A49" s="102"/>
      <c r="B49" s="48" t="s">
        <v>114</v>
      </c>
      <c r="C49" s="70" t="s">
        <v>131</v>
      </c>
      <c r="D49" s="71">
        <v>0</v>
      </c>
      <c r="E49" s="72">
        <v>540</v>
      </c>
      <c r="F49" s="33"/>
    </row>
    <row r="50" spans="1:6" ht="15" thickBot="1" x14ac:dyDescent="0.3">
      <c r="A50" s="102"/>
      <c r="B50" s="48" t="s">
        <v>115</v>
      </c>
      <c r="C50" s="70" t="s">
        <v>132</v>
      </c>
      <c r="D50" s="71">
        <v>0</v>
      </c>
      <c r="E50" s="72">
        <v>65</v>
      </c>
      <c r="F50" s="33"/>
    </row>
    <row r="51" spans="1:6" ht="15" thickBot="1" x14ac:dyDescent="0.3">
      <c r="A51" s="103"/>
      <c r="B51" s="48" t="s">
        <v>116</v>
      </c>
      <c r="C51" s="70" t="s">
        <v>133</v>
      </c>
      <c r="D51" s="71">
        <v>0</v>
      </c>
      <c r="E51" s="72">
        <v>166</v>
      </c>
      <c r="F51" s="33"/>
    </row>
    <row r="52" spans="1:6" ht="15" thickBot="1" x14ac:dyDescent="0.3">
      <c r="A52" s="103"/>
      <c r="B52" s="48" t="s">
        <v>117</v>
      </c>
      <c r="C52" s="70" t="s">
        <v>134</v>
      </c>
      <c r="D52" s="71">
        <v>0</v>
      </c>
      <c r="E52" s="72">
        <v>260</v>
      </c>
      <c r="F52" s="33"/>
    </row>
    <row r="53" spans="1:6" ht="15" thickBot="1" x14ac:dyDescent="0.3">
      <c r="A53" s="103"/>
      <c r="B53" s="48" t="s">
        <v>118</v>
      </c>
      <c r="C53" s="70" t="s">
        <v>135</v>
      </c>
      <c r="D53" s="71">
        <v>0</v>
      </c>
      <c r="E53" s="72">
        <v>30</v>
      </c>
      <c r="F53" s="33"/>
    </row>
    <row r="54" spans="1:6" ht="15" thickBot="1" x14ac:dyDescent="0.3">
      <c r="A54" s="103"/>
      <c r="B54" s="48" t="s">
        <v>119</v>
      </c>
      <c r="C54" s="70" t="s">
        <v>136</v>
      </c>
      <c r="D54" s="71">
        <v>0</v>
      </c>
      <c r="E54" s="72">
        <v>77</v>
      </c>
      <c r="F54" s="33"/>
    </row>
    <row r="55" spans="1:6" ht="15" thickBot="1" x14ac:dyDescent="0.3">
      <c r="A55" s="103"/>
      <c r="B55" s="48" t="s">
        <v>120</v>
      </c>
      <c r="C55" s="70" t="s">
        <v>137</v>
      </c>
      <c r="D55" s="71">
        <v>0</v>
      </c>
      <c r="E55" s="72">
        <v>120</v>
      </c>
      <c r="F55" s="33"/>
    </row>
    <row r="56" spans="1:6" ht="15" thickBot="1" x14ac:dyDescent="0.3">
      <c r="A56" s="103"/>
      <c r="B56" s="48" t="s">
        <v>121</v>
      </c>
      <c r="C56" s="70" t="s">
        <v>138</v>
      </c>
      <c r="D56" s="71">
        <v>0</v>
      </c>
      <c r="E56" s="72">
        <v>45</v>
      </c>
      <c r="F56" s="33"/>
    </row>
    <row r="57" spans="1:6" ht="15" thickBot="1" x14ac:dyDescent="0.3">
      <c r="A57" s="103"/>
      <c r="B57" s="48" t="s">
        <v>122</v>
      </c>
      <c r="C57" s="70" t="s">
        <v>139</v>
      </c>
      <c r="D57" s="71">
        <v>0</v>
      </c>
      <c r="E57" s="72">
        <v>115</v>
      </c>
      <c r="F57" s="33"/>
    </row>
    <row r="58" spans="1:6" ht="15" thickBot="1" x14ac:dyDescent="0.3">
      <c r="A58" s="103"/>
      <c r="B58" s="48" t="s">
        <v>123</v>
      </c>
      <c r="C58" s="70" t="s">
        <v>140</v>
      </c>
      <c r="D58" s="71">
        <v>0</v>
      </c>
      <c r="E58" s="72">
        <v>180</v>
      </c>
      <c r="F58" s="33"/>
    </row>
  </sheetData>
  <mergeCells count="18">
    <mergeCell ref="C29:F29"/>
    <mergeCell ref="A37:F37"/>
    <mergeCell ref="A38:F38"/>
    <mergeCell ref="C39:F39"/>
    <mergeCell ref="A43:A58"/>
    <mergeCell ref="A40:F40"/>
    <mergeCell ref="A29:A36"/>
    <mergeCell ref="A1:F1"/>
    <mergeCell ref="A4:F4"/>
    <mergeCell ref="A21:F21"/>
    <mergeCell ref="A22:F22"/>
    <mergeCell ref="A2:F2"/>
    <mergeCell ref="A3:F3"/>
    <mergeCell ref="A23:A26"/>
    <mergeCell ref="C23:F23"/>
    <mergeCell ref="A5:A7"/>
    <mergeCell ref="A27:F27"/>
    <mergeCell ref="A28:F28"/>
  </mergeCells>
  <phoneticPr fontId="6"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1CFA-C3D1-42D3-999C-0C56D3AA4F02}">
  <dimension ref="A1:F57"/>
  <sheetViews>
    <sheetView topLeftCell="A18" zoomScale="110" zoomScaleNormal="110" workbookViewId="0">
      <selection activeCell="A3" sqref="A3:F3"/>
    </sheetView>
  </sheetViews>
  <sheetFormatPr defaultColWidth="9.109375" defaultRowHeight="14.4" x14ac:dyDescent="0.3"/>
  <cols>
    <col min="1" max="1" width="45.88671875" style="10" customWidth="1"/>
    <col min="2" max="2" width="20.6640625" style="6" bestFit="1" customWidth="1"/>
    <col min="3" max="3" width="57" style="7" customWidth="1"/>
    <col min="4" max="4" width="7" style="8" bestFit="1" customWidth="1"/>
    <col min="5" max="5" width="14.5546875" style="8" bestFit="1" customWidth="1"/>
    <col min="6" max="6" width="72.33203125" style="9" customWidth="1"/>
    <col min="7" max="16384" width="9.109375" style="1"/>
  </cols>
  <sheetData>
    <row r="1" spans="1:6" ht="25.8" x14ac:dyDescent="0.3">
      <c r="A1" s="93" t="s">
        <v>179</v>
      </c>
      <c r="B1" s="94"/>
      <c r="C1" s="94"/>
      <c r="D1" s="94"/>
      <c r="E1" s="94"/>
      <c r="F1" s="95"/>
    </row>
    <row r="2" spans="1:6" ht="21" x14ac:dyDescent="0.3">
      <c r="A2" s="88" t="s">
        <v>180</v>
      </c>
      <c r="B2" s="88"/>
      <c r="C2" s="88"/>
      <c r="D2" s="88"/>
      <c r="E2" s="88"/>
      <c r="F2" s="88"/>
    </row>
    <row r="3" spans="1:6" ht="208.5" customHeight="1" x14ac:dyDescent="0.3">
      <c r="A3" s="99" t="s">
        <v>345</v>
      </c>
      <c r="B3" s="100"/>
      <c r="C3" s="100"/>
      <c r="D3" s="100"/>
      <c r="E3" s="100"/>
      <c r="F3" s="101"/>
    </row>
    <row r="4" spans="1:6" s="17" customFormat="1" ht="21" x14ac:dyDescent="0.3">
      <c r="A4" s="88" t="s">
        <v>181</v>
      </c>
      <c r="B4" s="88"/>
      <c r="C4" s="88"/>
      <c r="D4" s="88"/>
      <c r="E4" s="88"/>
      <c r="F4" s="88"/>
    </row>
    <row r="5" spans="1:6" ht="15" thickBot="1" x14ac:dyDescent="0.35">
      <c r="A5" s="86"/>
      <c r="B5" s="14" t="s">
        <v>0</v>
      </c>
      <c r="C5" s="15" t="s">
        <v>1</v>
      </c>
      <c r="D5" s="64" t="s">
        <v>2</v>
      </c>
      <c r="E5" s="16" t="s">
        <v>10</v>
      </c>
      <c r="F5" s="15" t="s">
        <v>3</v>
      </c>
    </row>
    <row r="6" spans="1:6" ht="15" thickBot="1" x14ac:dyDescent="0.35">
      <c r="A6" s="87"/>
      <c r="B6" s="44" t="s">
        <v>66</v>
      </c>
      <c r="C6" s="62" t="s">
        <v>81</v>
      </c>
      <c r="D6" s="65">
        <v>2</v>
      </c>
      <c r="E6" s="41">
        <v>749</v>
      </c>
      <c r="F6" s="5"/>
    </row>
    <row r="7" spans="1:6" ht="15" thickBot="1" x14ac:dyDescent="0.35">
      <c r="A7" s="87"/>
      <c r="B7" s="44" t="s">
        <v>67</v>
      </c>
      <c r="C7" s="62" t="s">
        <v>82</v>
      </c>
      <c r="D7" s="65">
        <v>0</v>
      </c>
      <c r="E7" s="41">
        <v>749</v>
      </c>
      <c r="F7" s="5"/>
    </row>
    <row r="8" spans="1:6" ht="15" thickBot="1" x14ac:dyDescent="0.35">
      <c r="A8" s="21"/>
      <c r="B8" s="44" t="s">
        <v>68</v>
      </c>
      <c r="C8" s="62" t="s">
        <v>83</v>
      </c>
      <c r="D8" s="65">
        <v>0</v>
      </c>
      <c r="E8" s="41">
        <v>749</v>
      </c>
      <c r="F8" s="5"/>
    </row>
    <row r="9" spans="1:6" ht="15" thickBot="1" x14ac:dyDescent="0.35">
      <c r="A9" s="21"/>
      <c r="B9" s="44" t="s">
        <v>69</v>
      </c>
      <c r="C9" s="62" t="s">
        <v>84</v>
      </c>
      <c r="D9" s="65">
        <v>0</v>
      </c>
      <c r="E9" s="41">
        <v>749</v>
      </c>
      <c r="F9" s="5" t="s">
        <v>21</v>
      </c>
    </row>
    <row r="10" spans="1:6" ht="15" thickBot="1" x14ac:dyDescent="0.35">
      <c r="A10" s="21"/>
      <c r="B10" s="44" t="s">
        <v>70</v>
      </c>
      <c r="C10" s="62" t="s">
        <v>85</v>
      </c>
      <c r="D10" s="65">
        <v>0</v>
      </c>
      <c r="E10" s="41">
        <v>749</v>
      </c>
      <c r="F10" s="5"/>
    </row>
    <row r="11" spans="1:6" ht="15" thickBot="1" x14ac:dyDescent="0.35">
      <c r="A11" s="21"/>
      <c r="B11" s="44" t="s">
        <v>71</v>
      </c>
      <c r="C11" s="62" t="s">
        <v>86</v>
      </c>
      <c r="D11" s="65">
        <v>0</v>
      </c>
      <c r="E11" s="41">
        <v>749</v>
      </c>
      <c r="F11" s="5" t="s">
        <v>24</v>
      </c>
    </row>
    <row r="12" spans="1:6" ht="15" thickBot="1" x14ac:dyDescent="0.35">
      <c r="A12" s="21"/>
      <c r="B12" s="44" t="s">
        <v>72</v>
      </c>
      <c r="C12" s="62" t="s">
        <v>87</v>
      </c>
      <c r="D12" s="65">
        <v>0</v>
      </c>
      <c r="E12" s="41">
        <v>749</v>
      </c>
      <c r="F12" s="5" t="s">
        <v>22</v>
      </c>
    </row>
    <row r="13" spans="1:6" ht="15" thickBot="1" x14ac:dyDescent="0.35">
      <c r="A13" s="21"/>
      <c r="B13" s="44" t="s">
        <v>73</v>
      </c>
      <c r="C13" s="62" t="s">
        <v>88</v>
      </c>
      <c r="D13" s="65">
        <v>0</v>
      </c>
      <c r="E13" s="41">
        <v>749</v>
      </c>
      <c r="F13" s="5" t="s">
        <v>22</v>
      </c>
    </row>
    <row r="14" spans="1:6" ht="15" thickBot="1" x14ac:dyDescent="0.35">
      <c r="A14" s="21"/>
      <c r="B14" s="44" t="s">
        <v>74</v>
      </c>
      <c r="C14" s="62" t="s">
        <v>89</v>
      </c>
      <c r="D14" s="65">
        <v>5</v>
      </c>
      <c r="E14" s="41">
        <v>749</v>
      </c>
      <c r="F14" s="5" t="s">
        <v>25</v>
      </c>
    </row>
    <row r="15" spans="1:6" ht="15" thickBot="1" x14ac:dyDescent="0.35">
      <c r="A15" s="21"/>
      <c r="B15" s="44" t="s">
        <v>75</v>
      </c>
      <c r="C15" s="62" t="s">
        <v>90</v>
      </c>
      <c r="D15" s="65">
        <v>0</v>
      </c>
      <c r="E15" s="41">
        <v>749</v>
      </c>
      <c r="F15" s="5" t="s">
        <v>23</v>
      </c>
    </row>
    <row r="16" spans="1:6" ht="15" thickBot="1" x14ac:dyDescent="0.35">
      <c r="A16" s="21"/>
      <c r="B16" s="44" t="s">
        <v>76</v>
      </c>
      <c r="C16" s="62" t="s">
        <v>91</v>
      </c>
      <c r="D16" s="65">
        <v>0</v>
      </c>
      <c r="E16" s="41">
        <v>749</v>
      </c>
      <c r="F16" s="5" t="s">
        <v>26</v>
      </c>
    </row>
    <row r="17" spans="1:6" ht="15" thickBot="1" x14ac:dyDescent="0.35">
      <c r="A17" s="21"/>
      <c r="B17" s="44" t="s">
        <v>77</v>
      </c>
      <c r="C17" s="62" t="s">
        <v>92</v>
      </c>
      <c r="D17" s="65">
        <v>0</v>
      </c>
      <c r="E17" s="41">
        <v>749</v>
      </c>
      <c r="F17" s="5"/>
    </row>
    <row r="18" spans="1:6" ht="15" thickBot="1" x14ac:dyDescent="0.35">
      <c r="A18" s="21"/>
      <c r="B18" s="44" t="s">
        <v>78</v>
      </c>
      <c r="C18" s="62" t="s">
        <v>93</v>
      </c>
      <c r="D18" s="65">
        <v>0</v>
      </c>
      <c r="E18" s="41">
        <v>749</v>
      </c>
      <c r="F18" s="5"/>
    </row>
    <row r="19" spans="1:6" ht="15" thickBot="1" x14ac:dyDescent="0.35">
      <c r="A19" s="21"/>
      <c r="B19" s="44" t="s">
        <v>79</v>
      </c>
      <c r="C19" s="62" t="s">
        <v>99</v>
      </c>
      <c r="D19" s="65">
        <v>0</v>
      </c>
      <c r="E19" s="41">
        <v>749</v>
      </c>
      <c r="F19" s="5" t="s">
        <v>100</v>
      </c>
    </row>
    <row r="20" spans="1:6" ht="15" thickBot="1" x14ac:dyDescent="0.35">
      <c r="A20" s="22"/>
      <c r="B20" s="44" t="s">
        <v>80</v>
      </c>
      <c r="C20" s="62" t="s">
        <v>94</v>
      </c>
      <c r="D20" s="65">
        <v>0</v>
      </c>
      <c r="E20" s="41">
        <v>749</v>
      </c>
      <c r="F20" s="5"/>
    </row>
    <row r="21" spans="1:6" s="17" customFormat="1" ht="21" x14ac:dyDescent="0.3">
      <c r="A21" s="88" t="s">
        <v>95</v>
      </c>
      <c r="B21" s="88"/>
      <c r="C21" s="88"/>
      <c r="D21" s="88"/>
      <c r="E21" s="88"/>
      <c r="F21" s="88"/>
    </row>
    <row r="22" spans="1:6" ht="27.75" customHeight="1" x14ac:dyDescent="0.3">
      <c r="A22" s="96" t="s">
        <v>103</v>
      </c>
      <c r="B22" s="97"/>
      <c r="C22" s="97"/>
      <c r="D22" s="97"/>
      <c r="E22" s="97"/>
      <c r="F22" s="98"/>
    </row>
    <row r="23" spans="1:6" s="18" customFormat="1" ht="33" customHeight="1" x14ac:dyDescent="0.3">
      <c r="A23" s="82"/>
      <c r="B23" s="19"/>
      <c r="C23" s="83" t="s">
        <v>184</v>
      </c>
      <c r="D23" s="84"/>
      <c r="E23" s="84"/>
      <c r="F23" s="85"/>
    </row>
    <row r="24" spans="1:6" x14ac:dyDescent="0.3">
      <c r="A24" s="82"/>
      <c r="B24" s="14" t="s">
        <v>0</v>
      </c>
      <c r="C24" s="15" t="s">
        <v>1</v>
      </c>
      <c r="D24" s="16" t="s">
        <v>2</v>
      </c>
      <c r="E24" s="16" t="s">
        <v>10</v>
      </c>
      <c r="F24" s="15" t="s">
        <v>3</v>
      </c>
    </row>
    <row r="25" spans="1:6" ht="15" thickBot="1" x14ac:dyDescent="0.35">
      <c r="A25" s="82"/>
      <c r="B25" s="49" t="s">
        <v>185</v>
      </c>
      <c r="C25" s="34" t="s">
        <v>186</v>
      </c>
      <c r="D25" s="40">
        <v>0</v>
      </c>
      <c r="E25" s="41">
        <v>0</v>
      </c>
      <c r="F25" s="4"/>
    </row>
    <row r="26" spans="1:6" s="17" customFormat="1" ht="21" x14ac:dyDescent="0.3">
      <c r="A26" s="88" t="s">
        <v>19</v>
      </c>
      <c r="B26" s="88"/>
      <c r="C26" s="88"/>
      <c r="D26" s="88"/>
      <c r="E26" s="88"/>
      <c r="F26" s="88"/>
    </row>
    <row r="27" spans="1:6" ht="35.25" customHeight="1" x14ac:dyDescent="0.3">
      <c r="A27" s="90" t="s">
        <v>104</v>
      </c>
      <c r="B27" s="91"/>
      <c r="C27" s="91"/>
      <c r="D27" s="91"/>
      <c r="E27" s="91"/>
      <c r="F27" s="92"/>
    </row>
    <row r="28" spans="1:6" s="18" customFormat="1" ht="15.75" customHeight="1" x14ac:dyDescent="0.3">
      <c r="A28" s="104"/>
      <c r="B28" s="19"/>
      <c r="C28" s="83" t="s">
        <v>183</v>
      </c>
      <c r="D28" s="84"/>
      <c r="E28" s="84"/>
      <c r="F28" s="85"/>
    </row>
    <row r="29" spans="1:6" ht="15" thickBot="1" x14ac:dyDescent="0.35">
      <c r="A29" s="105"/>
      <c r="B29" s="14" t="s">
        <v>0</v>
      </c>
      <c r="C29" s="15" t="s">
        <v>1</v>
      </c>
      <c r="D29" s="16" t="s">
        <v>2</v>
      </c>
      <c r="E29" s="16" t="s">
        <v>10</v>
      </c>
      <c r="F29" s="15" t="s">
        <v>3</v>
      </c>
    </row>
    <row r="30" spans="1:6" ht="15" thickBot="1" x14ac:dyDescent="0.35">
      <c r="A30" s="105"/>
      <c r="B30" s="50" t="s">
        <v>4</v>
      </c>
      <c r="C30" s="68" t="s">
        <v>5</v>
      </c>
      <c r="D30" s="65">
        <v>0</v>
      </c>
      <c r="E30" s="69">
        <v>64.739999999999995</v>
      </c>
      <c r="F30" s="4" t="s">
        <v>11</v>
      </c>
    </row>
    <row r="31" spans="1:6" ht="15" thickBot="1" x14ac:dyDescent="0.35">
      <c r="A31" s="105"/>
      <c r="B31" s="50" t="s">
        <v>6</v>
      </c>
      <c r="C31" s="68" t="s">
        <v>7</v>
      </c>
      <c r="D31" s="65">
        <v>1</v>
      </c>
      <c r="E31" s="69">
        <v>97.14</v>
      </c>
      <c r="F31" s="4" t="s">
        <v>12</v>
      </c>
    </row>
    <row r="32" spans="1:6" ht="15" thickBot="1" x14ac:dyDescent="0.35">
      <c r="A32" s="105"/>
      <c r="B32" s="50" t="s">
        <v>339</v>
      </c>
      <c r="C32" s="68" t="s">
        <v>340</v>
      </c>
      <c r="D32" s="65">
        <v>0</v>
      </c>
      <c r="E32" s="69">
        <v>317.52</v>
      </c>
      <c r="F32" s="4"/>
    </row>
    <row r="33" spans="1:6" ht="15" thickBot="1" x14ac:dyDescent="0.35">
      <c r="A33" s="106"/>
      <c r="B33" s="50" t="s">
        <v>336</v>
      </c>
      <c r="C33" s="68" t="s">
        <v>341</v>
      </c>
      <c r="D33" s="65">
        <v>0</v>
      </c>
      <c r="E33" s="69">
        <v>38.82</v>
      </c>
      <c r="F33" s="4"/>
    </row>
    <row r="34" spans="1:6" ht="15" thickBot="1" x14ac:dyDescent="0.35">
      <c r="A34" s="106"/>
      <c r="B34" s="50" t="s">
        <v>337</v>
      </c>
      <c r="C34" s="68" t="s">
        <v>342</v>
      </c>
      <c r="D34" s="65">
        <v>0</v>
      </c>
      <c r="E34" s="69">
        <v>45.3</v>
      </c>
      <c r="F34" s="4"/>
    </row>
    <row r="35" spans="1:6" ht="15" thickBot="1" x14ac:dyDescent="0.35">
      <c r="A35" s="107"/>
      <c r="B35" s="50" t="s">
        <v>338</v>
      </c>
      <c r="C35" s="68" t="s">
        <v>343</v>
      </c>
      <c r="D35" s="65">
        <v>0</v>
      </c>
      <c r="E35" s="69">
        <v>64.739999999999995</v>
      </c>
      <c r="F35" s="4"/>
    </row>
    <row r="36" spans="1:6" s="17" customFormat="1" ht="21" x14ac:dyDescent="0.3">
      <c r="A36" s="88" t="s">
        <v>20</v>
      </c>
      <c r="B36" s="88"/>
      <c r="C36" s="88"/>
      <c r="D36" s="88"/>
      <c r="E36" s="88"/>
      <c r="F36" s="88"/>
    </row>
    <row r="37" spans="1:6" ht="20.25" customHeight="1" x14ac:dyDescent="0.3">
      <c r="A37" s="90" t="s">
        <v>28</v>
      </c>
      <c r="B37" s="91"/>
      <c r="C37" s="91"/>
      <c r="D37" s="91"/>
      <c r="E37" s="91"/>
      <c r="F37" s="92"/>
    </row>
    <row r="38" spans="1:6" s="18" customFormat="1" ht="11.25" customHeight="1" x14ac:dyDescent="0.3">
      <c r="A38" s="31"/>
      <c r="B38" s="19"/>
      <c r="C38" s="83"/>
      <c r="D38" s="84"/>
      <c r="E38" s="84"/>
      <c r="F38" s="85"/>
    </row>
    <row r="39" spans="1:6" s="17" customFormat="1" ht="21" x14ac:dyDescent="0.3">
      <c r="A39" s="88" t="s">
        <v>326</v>
      </c>
      <c r="B39" s="88"/>
      <c r="C39" s="88"/>
      <c r="D39" s="88"/>
      <c r="E39" s="88"/>
      <c r="F39" s="88"/>
    </row>
    <row r="40" spans="1:6" ht="15" thickBot="1" x14ac:dyDescent="0.35">
      <c r="A40" s="10" t="s">
        <v>141</v>
      </c>
      <c r="B40" s="14" t="s">
        <v>0</v>
      </c>
      <c r="C40" s="15" t="s">
        <v>1</v>
      </c>
      <c r="D40" s="64" t="s">
        <v>2</v>
      </c>
      <c r="E40" s="64" t="s">
        <v>10</v>
      </c>
      <c r="F40" s="15" t="s">
        <v>3</v>
      </c>
    </row>
    <row r="41" spans="1:6" ht="15" thickBot="1" x14ac:dyDescent="0.3">
      <c r="A41" s="10" t="s">
        <v>27</v>
      </c>
      <c r="B41" s="48" t="s">
        <v>144</v>
      </c>
      <c r="C41" s="70" t="s">
        <v>161</v>
      </c>
      <c r="D41" s="71">
        <v>0</v>
      </c>
      <c r="E41" s="72">
        <v>23</v>
      </c>
      <c r="F41" s="33"/>
    </row>
    <row r="42" spans="1:6" ht="18.75" customHeight="1" thickBot="1" x14ac:dyDescent="0.3">
      <c r="A42" s="102" t="s">
        <v>142</v>
      </c>
      <c r="B42" s="48" t="s">
        <v>145</v>
      </c>
      <c r="C42" s="70" t="s">
        <v>162</v>
      </c>
      <c r="D42" s="71">
        <v>0</v>
      </c>
      <c r="E42" s="72">
        <v>40</v>
      </c>
      <c r="F42" s="33"/>
    </row>
    <row r="43" spans="1:6" ht="15" thickBot="1" x14ac:dyDescent="0.3">
      <c r="A43" s="102"/>
      <c r="B43" s="48" t="s">
        <v>146</v>
      </c>
      <c r="C43" s="70" t="s">
        <v>163</v>
      </c>
      <c r="D43" s="71">
        <v>0</v>
      </c>
      <c r="E43" s="72">
        <v>35</v>
      </c>
      <c r="F43" s="36"/>
    </row>
    <row r="44" spans="1:6" ht="17.25" customHeight="1" thickBot="1" x14ac:dyDescent="0.3">
      <c r="A44" s="102"/>
      <c r="B44" s="48" t="s">
        <v>147</v>
      </c>
      <c r="C44" s="70" t="s">
        <v>164</v>
      </c>
      <c r="D44" s="71">
        <v>1</v>
      </c>
      <c r="E44" s="72">
        <v>63</v>
      </c>
      <c r="F44" s="33"/>
    </row>
    <row r="45" spans="1:6" ht="15" thickBot="1" x14ac:dyDescent="0.3">
      <c r="A45" s="102"/>
      <c r="B45" s="48" t="s">
        <v>148</v>
      </c>
      <c r="C45" s="70" t="s">
        <v>165</v>
      </c>
      <c r="D45" s="71">
        <v>0</v>
      </c>
      <c r="E45" s="72">
        <v>82</v>
      </c>
      <c r="F45" s="33"/>
    </row>
    <row r="46" spans="1:6" ht="15" thickBot="1" x14ac:dyDescent="0.3">
      <c r="A46" s="102"/>
      <c r="B46" s="48" t="s">
        <v>149</v>
      </c>
      <c r="C46" s="70" t="s">
        <v>166</v>
      </c>
      <c r="D46" s="71">
        <v>0</v>
      </c>
      <c r="E46" s="72">
        <v>68</v>
      </c>
      <c r="F46" s="33"/>
    </row>
    <row r="47" spans="1:6" ht="15" thickBot="1" x14ac:dyDescent="0.3">
      <c r="A47" s="102"/>
      <c r="B47" s="48" t="s">
        <v>150</v>
      </c>
      <c r="C47" s="70" t="s">
        <v>167</v>
      </c>
      <c r="D47" s="71">
        <v>0</v>
      </c>
      <c r="E47" s="72">
        <v>174</v>
      </c>
      <c r="F47" s="33"/>
    </row>
    <row r="48" spans="1:6" ht="15" thickBot="1" x14ac:dyDescent="0.3">
      <c r="A48" s="102"/>
      <c r="B48" s="48" t="s">
        <v>151</v>
      </c>
      <c r="C48" s="70" t="s">
        <v>168</v>
      </c>
      <c r="D48" s="71">
        <v>0</v>
      </c>
      <c r="E48" s="72">
        <v>272</v>
      </c>
      <c r="F48" s="33"/>
    </row>
    <row r="49" spans="1:6" ht="15" thickBot="1" x14ac:dyDescent="0.3">
      <c r="A49" s="102"/>
      <c r="B49" s="48" t="s">
        <v>152</v>
      </c>
      <c r="C49" s="70" t="s">
        <v>169</v>
      </c>
      <c r="D49" s="71">
        <v>0</v>
      </c>
      <c r="E49" s="72">
        <v>33</v>
      </c>
      <c r="F49" s="33"/>
    </row>
    <row r="50" spans="1:6" ht="15" thickBot="1" x14ac:dyDescent="0.3">
      <c r="A50" s="103"/>
      <c r="B50" s="48" t="s">
        <v>153</v>
      </c>
      <c r="C50" s="70" t="s">
        <v>170</v>
      </c>
      <c r="D50" s="71">
        <v>0</v>
      </c>
      <c r="E50" s="72">
        <v>85</v>
      </c>
      <c r="F50" s="33"/>
    </row>
    <row r="51" spans="1:6" ht="15" thickBot="1" x14ac:dyDescent="0.3">
      <c r="A51" s="103"/>
      <c r="B51" s="48" t="s">
        <v>154</v>
      </c>
      <c r="C51" s="70" t="s">
        <v>171</v>
      </c>
      <c r="D51" s="71">
        <v>0</v>
      </c>
      <c r="E51" s="72">
        <v>132</v>
      </c>
      <c r="F51" s="33"/>
    </row>
    <row r="52" spans="1:6" ht="15" thickBot="1" x14ac:dyDescent="0.3">
      <c r="A52" s="103"/>
      <c r="B52" s="48" t="s">
        <v>155</v>
      </c>
      <c r="C52" s="70" t="s">
        <v>172</v>
      </c>
      <c r="D52" s="71">
        <v>0</v>
      </c>
      <c r="E52" s="72">
        <v>15</v>
      </c>
      <c r="F52" s="33"/>
    </row>
    <row r="53" spans="1:6" ht="15" thickBot="1" x14ac:dyDescent="0.3">
      <c r="A53" s="103"/>
      <c r="B53" s="48" t="s">
        <v>156</v>
      </c>
      <c r="C53" s="70" t="s">
        <v>173</v>
      </c>
      <c r="D53" s="71">
        <v>0</v>
      </c>
      <c r="E53" s="72">
        <v>39</v>
      </c>
      <c r="F53" s="33"/>
    </row>
    <row r="54" spans="1:6" ht="15" thickBot="1" x14ac:dyDescent="0.3">
      <c r="A54" s="103"/>
      <c r="B54" s="48" t="s">
        <v>157</v>
      </c>
      <c r="C54" s="70" t="s">
        <v>174</v>
      </c>
      <c r="D54" s="71">
        <v>0</v>
      </c>
      <c r="E54" s="72">
        <v>60</v>
      </c>
      <c r="F54" s="33"/>
    </row>
    <row r="55" spans="1:6" ht="15" thickBot="1" x14ac:dyDescent="0.3">
      <c r="A55" s="103"/>
      <c r="B55" s="48" t="s">
        <v>158</v>
      </c>
      <c r="C55" s="70" t="s">
        <v>175</v>
      </c>
      <c r="D55" s="71">
        <v>0</v>
      </c>
      <c r="E55" s="72">
        <v>23</v>
      </c>
      <c r="F55" s="33"/>
    </row>
    <row r="56" spans="1:6" ht="15" thickBot="1" x14ac:dyDescent="0.3">
      <c r="A56" s="103"/>
      <c r="B56" s="48" t="s">
        <v>159</v>
      </c>
      <c r="C56" s="70" t="s">
        <v>176</v>
      </c>
      <c r="D56" s="71">
        <v>0</v>
      </c>
      <c r="E56" s="72">
        <v>59</v>
      </c>
      <c r="F56" s="33"/>
    </row>
    <row r="57" spans="1:6" ht="15" thickBot="1" x14ac:dyDescent="0.3">
      <c r="A57" s="103"/>
      <c r="B57" s="48" t="s">
        <v>160</v>
      </c>
      <c r="C57" s="70" t="s">
        <v>177</v>
      </c>
      <c r="D57" s="71">
        <v>0</v>
      </c>
      <c r="E57" s="72">
        <v>92</v>
      </c>
      <c r="F57" s="33"/>
    </row>
  </sheetData>
  <mergeCells count="18">
    <mergeCell ref="A26:F26"/>
    <mergeCell ref="A1:F1"/>
    <mergeCell ref="A2:F2"/>
    <mergeCell ref="A3:F3"/>
    <mergeCell ref="A4:F4"/>
    <mergeCell ref="A5:A7"/>
    <mergeCell ref="A21:F21"/>
    <mergeCell ref="A22:F22"/>
    <mergeCell ref="A23:A25"/>
    <mergeCell ref="C23:F23"/>
    <mergeCell ref="A39:F39"/>
    <mergeCell ref="A42:A57"/>
    <mergeCell ref="A28:A35"/>
    <mergeCell ref="A27:F27"/>
    <mergeCell ref="C28:F28"/>
    <mergeCell ref="A36:F36"/>
    <mergeCell ref="A37:F37"/>
    <mergeCell ref="C38:F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CB09C-1C3F-4F47-8154-465FE5C5DC2C}">
  <dimension ref="A1:F57"/>
  <sheetViews>
    <sheetView zoomScale="110" zoomScaleNormal="110" workbookViewId="0">
      <selection activeCell="A3" sqref="A3:F3"/>
    </sheetView>
  </sheetViews>
  <sheetFormatPr defaultColWidth="9.109375" defaultRowHeight="14.4" x14ac:dyDescent="0.3"/>
  <cols>
    <col min="1" max="1" width="45.88671875" style="10" customWidth="1"/>
    <col min="2" max="2" width="20.6640625" style="6" bestFit="1" customWidth="1"/>
    <col min="3" max="3" width="57" style="7" customWidth="1"/>
    <col min="4" max="4" width="7" style="8" bestFit="1" customWidth="1"/>
    <col min="5" max="5" width="14.5546875" style="8" bestFit="1" customWidth="1"/>
    <col min="6" max="6" width="72.33203125" style="9" customWidth="1"/>
    <col min="7" max="16384" width="9.109375" style="1"/>
  </cols>
  <sheetData>
    <row r="1" spans="1:6" ht="25.8" x14ac:dyDescent="0.3">
      <c r="A1" s="93" t="s">
        <v>187</v>
      </c>
      <c r="B1" s="94"/>
      <c r="C1" s="94"/>
      <c r="D1" s="94"/>
      <c r="E1" s="94"/>
      <c r="F1" s="95"/>
    </row>
    <row r="2" spans="1:6" ht="21" x14ac:dyDescent="0.3">
      <c r="A2" s="88" t="s">
        <v>188</v>
      </c>
      <c r="B2" s="88"/>
      <c r="C2" s="88"/>
      <c r="D2" s="88"/>
      <c r="E2" s="88"/>
      <c r="F2" s="88"/>
    </row>
    <row r="3" spans="1:6" ht="208.5" customHeight="1" x14ac:dyDescent="0.3">
      <c r="A3" s="99" t="s">
        <v>189</v>
      </c>
      <c r="B3" s="100"/>
      <c r="C3" s="100"/>
      <c r="D3" s="100"/>
      <c r="E3" s="100"/>
      <c r="F3" s="101"/>
    </row>
    <row r="4" spans="1:6" s="17" customFormat="1" ht="21" x14ac:dyDescent="0.3">
      <c r="A4" s="88" t="s">
        <v>286</v>
      </c>
      <c r="B4" s="88"/>
      <c r="C4" s="88"/>
      <c r="D4" s="88"/>
      <c r="E4" s="88"/>
      <c r="F4" s="88"/>
    </row>
    <row r="5" spans="1:6" ht="15" thickBot="1" x14ac:dyDescent="0.35">
      <c r="A5" s="86"/>
      <c r="B5" s="14" t="s">
        <v>0</v>
      </c>
      <c r="C5" s="15" t="s">
        <v>1</v>
      </c>
      <c r="D5" s="64" t="s">
        <v>2</v>
      </c>
      <c r="E5" s="16" t="s">
        <v>10</v>
      </c>
      <c r="F5" s="15" t="s">
        <v>3</v>
      </c>
    </row>
    <row r="6" spans="1:6" ht="15" thickBot="1" x14ac:dyDescent="0.35">
      <c r="A6" s="87"/>
      <c r="B6" s="44" t="s">
        <v>190</v>
      </c>
      <c r="C6" s="73" t="s">
        <v>205</v>
      </c>
      <c r="D6" s="65">
        <v>2</v>
      </c>
      <c r="E6" s="41">
        <v>569</v>
      </c>
      <c r="F6" s="5"/>
    </row>
    <row r="7" spans="1:6" ht="15" thickBot="1" x14ac:dyDescent="0.35">
      <c r="A7" s="87"/>
      <c r="B7" s="44" t="s">
        <v>191</v>
      </c>
      <c r="C7" s="73" t="s">
        <v>206</v>
      </c>
      <c r="D7" s="65">
        <v>0</v>
      </c>
      <c r="E7" s="41">
        <v>569</v>
      </c>
      <c r="F7" s="5"/>
    </row>
    <row r="8" spans="1:6" ht="15" thickBot="1" x14ac:dyDescent="0.35">
      <c r="A8" s="21"/>
      <c r="B8" s="44" t="s">
        <v>192</v>
      </c>
      <c r="C8" s="73" t="s">
        <v>207</v>
      </c>
      <c r="D8" s="65">
        <v>0</v>
      </c>
      <c r="E8" s="41">
        <v>569</v>
      </c>
      <c r="F8" s="5"/>
    </row>
    <row r="9" spans="1:6" ht="15" thickBot="1" x14ac:dyDescent="0.35">
      <c r="A9" s="21"/>
      <c r="B9" s="44" t="s">
        <v>193</v>
      </c>
      <c r="C9" s="62" t="s">
        <v>208</v>
      </c>
      <c r="D9" s="65">
        <v>0</v>
      </c>
      <c r="E9" s="41">
        <v>569</v>
      </c>
      <c r="F9" s="5" t="s">
        <v>21</v>
      </c>
    </row>
    <row r="10" spans="1:6" ht="15" thickBot="1" x14ac:dyDescent="0.35">
      <c r="A10" s="21"/>
      <c r="B10" s="44" t="s">
        <v>194</v>
      </c>
      <c r="C10" s="62" t="s">
        <v>209</v>
      </c>
      <c r="D10" s="65">
        <v>0</v>
      </c>
      <c r="E10" s="41">
        <v>569</v>
      </c>
      <c r="F10" s="5"/>
    </row>
    <row r="11" spans="1:6" ht="15" thickBot="1" x14ac:dyDescent="0.35">
      <c r="A11" s="21"/>
      <c r="B11" s="44" t="s">
        <v>195</v>
      </c>
      <c r="C11" s="62" t="s">
        <v>210</v>
      </c>
      <c r="D11" s="65">
        <v>0</v>
      </c>
      <c r="E11" s="41">
        <v>569</v>
      </c>
      <c r="F11" s="5" t="s">
        <v>24</v>
      </c>
    </row>
    <row r="12" spans="1:6" ht="15" thickBot="1" x14ac:dyDescent="0.35">
      <c r="A12" s="21"/>
      <c r="B12" s="44" t="s">
        <v>196</v>
      </c>
      <c r="C12" s="62" t="s">
        <v>211</v>
      </c>
      <c r="D12" s="65">
        <v>0</v>
      </c>
      <c r="E12" s="41">
        <v>569</v>
      </c>
      <c r="F12" s="5" t="s">
        <v>22</v>
      </c>
    </row>
    <row r="13" spans="1:6" ht="15" thickBot="1" x14ac:dyDescent="0.35">
      <c r="A13" s="21"/>
      <c r="B13" s="44" t="s">
        <v>197</v>
      </c>
      <c r="C13" s="62" t="s">
        <v>212</v>
      </c>
      <c r="D13" s="65">
        <v>0</v>
      </c>
      <c r="E13" s="41">
        <v>569</v>
      </c>
      <c r="F13" s="5" t="s">
        <v>22</v>
      </c>
    </row>
    <row r="14" spans="1:6" ht="15" thickBot="1" x14ac:dyDescent="0.35">
      <c r="A14" s="21"/>
      <c r="B14" s="44" t="s">
        <v>198</v>
      </c>
      <c r="C14" s="62" t="s">
        <v>213</v>
      </c>
      <c r="D14" s="65">
        <v>5</v>
      </c>
      <c r="E14" s="41">
        <v>569</v>
      </c>
      <c r="F14" s="5" t="s">
        <v>25</v>
      </c>
    </row>
    <row r="15" spans="1:6" ht="15" thickBot="1" x14ac:dyDescent="0.35">
      <c r="A15" s="21"/>
      <c r="B15" s="44" t="s">
        <v>199</v>
      </c>
      <c r="C15" s="62" t="s">
        <v>214</v>
      </c>
      <c r="D15" s="65">
        <v>0</v>
      </c>
      <c r="E15" s="41">
        <v>569</v>
      </c>
      <c r="F15" s="5" t="s">
        <v>23</v>
      </c>
    </row>
    <row r="16" spans="1:6" ht="15" thickBot="1" x14ac:dyDescent="0.35">
      <c r="A16" s="21"/>
      <c r="B16" s="44" t="s">
        <v>200</v>
      </c>
      <c r="C16" s="62" t="s">
        <v>215</v>
      </c>
      <c r="D16" s="65">
        <v>0</v>
      </c>
      <c r="E16" s="41">
        <v>569</v>
      </c>
      <c r="F16" s="5" t="s">
        <v>26</v>
      </c>
    </row>
    <row r="17" spans="1:6" ht="15" thickBot="1" x14ac:dyDescent="0.35">
      <c r="A17" s="21"/>
      <c r="B17" s="44" t="s">
        <v>201</v>
      </c>
      <c r="C17" s="62" t="s">
        <v>216</v>
      </c>
      <c r="D17" s="65">
        <v>0</v>
      </c>
      <c r="E17" s="41">
        <v>569</v>
      </c>
      <c r="F17" s="5"/>
    </row>
    <row r="18" spans="1:6" ht="15" thickBot="1" x14ac:dyDescent="0.35">
      <c r="A18" s="21"/>
      <c r="B18" s="44" t="s">
        <v>202</v>
      </c>
      <c r="C18" s="62" t="s">
        <v>217</v>
      </c>
      <c r="D18" s="65">
        <v>0</v>
      </c>
      <c r="E18" s="41">
        <v>569</v>
      </c>
      <c r="F18" s="5"/>
    </row>
    <row r="19" spans="1:6" ht="15" thickBot="1" x14ac:dyDescent="0.35">
      <c r="A19" s="21"/>
      <c r="B19" s="44" t="s">
        <v>203</v>
      </c>
      <c r="C19" s="62" t="s">
        <v>218</v>
      </c>
      <c r="D19" s="65">
        <v>0</v>
      </c>
      <c r="E19" s="41">
        <v>569</v>
      </c>
      <c r="F19" s="5" t="s">
        <v>100</v>
      </c>
    </row>
    <row r="20" spans="1:6" ht="15" thickBot="1" x14ac:dyDescent="0.35">
      <c r="A20" s="22"/>
      <c r="B20" s="44" t="s">
        <v>204</v>
      </c>
      <c r="C20" s="62" t="s">
        <v>219</v>
      </c>
      <c r="D20" s="65">
        <v>0</v>
      </c>
      <c r="E20" s="41">
        <v>569</v>
      </c>
      <c r="F20" s="5"/>
    </row>
    <row r="21" spans="1:6" s="17" customFormat="1" ht="21" x14ac:dyDescent="0.3">
      <c r="A21" s="88" t="s">
        <v>95</v>
      </c>
      <c r="B21" s="88"/>
      <c r="C21" s="88"/>
      <c r="D21" s="88"/>
      <c r="E21" s="88"/>
      <c r="F21" s="88"/>
    </row>
    <row r="22" spans="1:6" ht="27.75" customHeight="1" x14ac:dyDescent="0.3">
      <c r="A22" s="96" t="s">
        <v>330</v>
      </c>
      <c r="B22" s="97"/>
      <c r="C22" s="97"/>
      <c r="D22" s="97"/>
      <c r="E22" s="97"/>
      <c r="F22" s="98"/>
    </row>
    <row r="23" spans="1:6" s="18" customFormat="1" ht="33" customHeight="1" x14ac:dyDescent="0.3">
      <c r="A23" s="82"/>
      <c r="B23" s="19"/>
      <c r="C23" s="83" t="s">
        <v>184</v>
      </c>
      <c r="D23" s="84"/>
      <c r="E23" s="84"/>
      <c r="F23" s="85"/>
    </row>
    <row r="24" spans="1:6" x14ac:dyDescent="0.3">
      <c r="A24" s="82"/>
      <c r="B24" s="14" t="s">
        <v>0</v>
      </c>
      <c r="C24" s="15" t="s">
        <v>1</v>
      </c>
      <c r="D24" s="16" t="s">
        <v>2</v>
      </c>
      <c r="E24" s="16" t="s">
        <v>10</v>
      </c>
      <c r="F24" s="15" t="s">
        <v>3</v>
      </c>
    </row>
    <row r="25" spans="1:6" ht="15" thickBot="1" x14ac:dyDescent="0.35">
      <c r="A25" s="82"/>
      <c r="B25" s="49" t="s">
        <v>220</v>
      </c>
      <c r="C25" s="34" t="s">
        <v>221</v>
      </c>
      <c r="D25" s="40">
        <v>0</v>
      </c>
      <c r="E25" s="41">
        <v>179</v>
      </c>
      <c r="F25" s="4"/>
    </row>
    <row r="26" spans="1:6" s="17" customFormat="1" ht="21" x14ac:dyDescent="0.3">
      <c r="A26" s="88" t="s">
        <v>19</v>
      </c>
      <c r="B26" s="88"/>
      <c r="C26" s="88"/>
      <c r="D26" s="88"/>
      <c r="E26" s="88"/>
      <c r="F26" s="88"/>
    </row>
    <row r="27" spans="1:6" ht="35.25" customHeight="1" x14ac:dyDescent="0.3">
      <c r="A27" s="90" t="s">
        <v>104</v>
      </c>
      <c r="B27" s="91"/>
      <c r="C27" s="91"/>
      <c r="D27" s="91"/>
      <c r="E27" s="91"/>
      <c r="F27" s="92"/>
    </row>
    <row r="28" spans="1:6" s="18" customFormat="1" ht="15.75" customHeight="1" x14ac:dyDescent="0.3">
      <c r="A28" s="104"/>
      <c r="B28" s="19"/>
      <c r="C28" s="83" t="s">
        <v>183</v>
      </c>
      <c r="D28" s="84"/>
      <c r="E28" s="84"/>
      <c r="F28" s="85"/>
    </row>
    <row r="29" spans="1:6" ht="15" thickBot="1" x14ac:dyDescent="0.35">
      <c r="A29" s="105"/>
      <c r="B29" s="14" t="s">
        <v>0</v>
      </c>
      <c r="C29" s="15" t="s">
        <v>1</v>
      </c>
      <c r="D29" s="16" t="s">
        <v>2</v>
      </c>
      <c r="E29" s="16" t="s">
        <v>10</v>
      </c>
      <c r="F29" s="15" t="s">
        <v>3</v>
      </c>
    </row>
    <row r="30" spans="1:6" ht="15" thickBot="1" x14ac:dyDescent="0.35">
      <c r="A30" s="105"/>
      <c r="B30" s="50" t="s">
        <v>4</v>
      </c>
      <c r="C30" s="68" t="s">
        <v>5</v>
      </c>
      <c r="D30" s="65">
        <v>0</v>
      </c>
      <c r="E30" s="69">
        <v>64.739999999999995</v>
      </c>
      <c r="F30" s="4" t="s">
        <v>11</v>
      </c>
    </row>
    <row r="31" spans="1:6" ht="15" thickBot="1" x14ac:dyDescent="0.35">
      <c r="A31" s="105"/>
      <c r="B31" s="50" t="s">
        <v>6</v>
      </c>
      <c r="C31" s="68" t="s">
        <v>7</v>
      </c>
      <c r="D31" s="65">
        <v>1</v>
      </c>
      <c r="E31" s="69">
        <v>97.14</v>
      </c>
      <c r="F31" s="4" t="s">
        <v>12</v>
      </c>
    </row>
    <row r="32" spans="1:6" ht="15" thickBot="1" x14ac:dyDescent="0.35">
      <c r="A32" s="105"/>
      <c r="B32" s="50" t="s">
        <v>339</v>
      </c>
      <c r="C32" s="68" t="s">
        <v>340</v>
      </c>
      <c r="D32" s="65">
        <v>0</v>
      </c>
      <c r="E32" s="69">
        <v>317.52</v>
      </c>
      <c r="F32" s="4"/>
    </row>
    <row r="33" spans="1:6" ht="15" thickBot="1" x14ac:dyDescent="0.35">
      <c r="A33" s="106"/>
      <c r="B33" s="50" t="s">
        <v>336</v>
      </c>
      <c r="C33" s="68" t="s">
        <v>341</v>
      </c>
      <c r="D33" s="65">
        <v>0</v>
      </c>
      <c r="E33" s="69">
        <v>38.82</v>
      </c>
      <c r="F33" s="4"/>
    </row>
    <row r="34" spans="1:6" ht="15" thickBot="1" x14ac:dyDescent="0.35">
      <c r="A34" s="106"/>
      <c r="B34" s="50" t="s">
        <v>337</v>
      </c>
      <c r="C34" s="68" t="s">
        <v>342</v>
      </c>
      <c r="D34" s="65">
        <v>0</v>
      </c>
      <c r="E34" s="69">
        <v>45.3</v>
      </c>
      <c r="F34" s="4"/>
    </row>
    <row r="35" spans="1:6" ht="15" thickBot="1" x14ac:dyDescent="0.35">
      <c r="A35" s="106"/>
      <c r="B35" s="50" t="s">
        <v>338</v>
      </c>
      <c r="C35" s="68" t="s">
        <v>343</v>
      </c>
      <c r="D35" s="65">
        <v>0</v>
      </c>
      <c r="E35" s="69">
        <v>64.739999999999995</v>
      </c>
      <c r="F35" s="4"/>
    </row>
    <row r="36" spans="1:6" s="17" customFormat="1" ht="21" x14ac:dyDescent="0.3">
      <c r="A36" s="88" t="s">
        <v>20</v>
      </c>
      <c r="B36" s="88"/>
      <c r="C36" s="88"/>
      <c r="D36" s="88"/>
      <c r="E36" s="88"/>
      <c r="F36" s="88"/>
    </row>
    <row r="37" spans="1:6" ht="20.25" customHeight="1" x14ac:dyDescent="0.3">
      <c r="A37" s="90" t="s">
        <v>28</v>
      </c>
      <c r="B37" s="91"/>
      <c r="C37" s="91"/>
      <c r="D37" s="91"/>
      <c r="E37" s="91"/>
      <c r="F37" s="92"/>
    </row>
    <row r="38" spans="1:6" s="18" customFormat="1" ht="11.25" customHeight="1" x14ac:dyDescent="0.3">
      <c r="A38" s="31"/>
      <c r="B38" s="19"/>
      <c r="C38" s="83"/>
      <c r="D38" s="84"/>
      <c r="E38" s="84"/>
      <c r="F38" s="85"/>
    </row>
    <row r="39" spans="1:6" s="17" customFormat="1" ht="21" x14ac:dyDescent="0.3">
      <c r="A39" s="88" t="s">
        <v>325</v>
      </c>
      <c r="B39" s="88"/>
      <c r="C39" s="88"/>
      <c r="D39" s="88"/>
      <c r="E39" s="88"/>
      <c r="F39" s="88"/>
    </row>
    <row r="40" spans="1:6" x14ac:dyDescent="0.3">
      <c r="A40" s="10" t="s">
        <v>141</v>
      </c>
      <c r="B40" s="14" t="s">
        <v>0</v>
      </c>
      <c r="C40" s="15" t="s">
        <v>1</v>
      </c>
      <c r="D40" s="16" t="s">
        <v>2</v>
      </c>
      <c r="E40" s="16" t="s">
        <v>10</v>
      </c>
      <c r="F40" s="15" t="s">
        <v>3</v>
      </c>
    </row>
    <row r="41" spans="1:6" x14ac:dyDescent="0.25">
      <c r="A41" s="10" t="s">
        <v>27</v>
      </c>
      <c r="B41" s="55" t="s">
        <v>222</v>
      </c>
      <c r="C41" s="55" t="s">
        <v>237</v>
      </c>
      <c r="D41" s="53">
        <v>0</v>
      </c>
      <c r="E41" s="54">
        <v>18</v>
      </c>
      <c r="F41" s="4"/>
    </row>
    <row r="42" spans="1:6" ht="18.75" customHeight="1" x14ac:dyDescent="0.25">
      <c r="A42" s="102" t="s">
        <v>142</v>
      </c>
      <c r="B42" s="55" t="s">
        <v>222</v>
      </c>
      <c r="C42" s="55" t="s">
        <v>238</v>
      </c>
      <c r="D42" s="53">
        <v>0</v>
      </c>
      <c r="E42" s="54">
        <v>31</v>
      </c>
      <c r="F42" s="4"/>
    </row>
    <row r="43" spans="1:6" x14ac:dyDescent="0.25">
      <c r="A43" s="102"/>
      <c r="B43" s="55" t="s">
        <v>223</v>
      </c>
      <c r="C43" s="55" t="s">
        <v>239</v>
      </c>
      <c r="D43" s="53">
        <v>0</v>
      </c>
      <c r="E43" s="54">
        <v>27</v>
      </c>
      <c r="F43" s="2"/>
    </row>
    <row r="44" spans="1:6" ht="17.25" customHeight="1" x14ac:dyDescent="0.25">
      <c r="A44" s="102"/>
      <c r="B44" s="55" t="s">
        <v>224</v>
      </c>
      <c r="C44" s="55" t="s">
        <v>240</v>
      </c>
      <c r="D44" s="53">
        <v>1</v>
      </c>
      <c r="E44" s="54">
        <v>49</v>
      </c>
      <c r="F44" s="4"/>
    </row>
    <row r="45" spans="1:6" x14ac:dyDescent="0.25">
      <c r="A45" s="102"/>
      <c r="B45" s="55" t="s">
        <v>224</v>
      </c>
      <c r="C45" s="55" t="s">
        <v>241</v>
      </c>
      <c r="D45" s="53">
        <v>0</v>
      </c>
      <c r="E45" s="54">
        <v>64</v>
      </c>
      <c r="F45" s="4"/>
    </row>
    <row r="46" spans="1:6" x14ac:dyDescent="0.3">
      <c r="A46" s="102"/>
      <c r="B46" s="56" t="s">
        <v>225</v>
      </c>
      <c r="C46" s="56" t="s">
        <v>242</v>
      </c>
      <c r="D46" s="53">
        <v>0</v>
      </c>
      <c r="E46" s="54">
        <v>52</v>
      </c>
      <c r="F46" s="4"/>
    </row>
    <row r="47" spans="1:6" x14ac:dyDescent="0.3">
      <c r="A47" s="102"/>
      <c r="B47" s="56" t="s">
        <v>226</v>
      </c>
      <c r="C47" s="56" t="s">
        <v>243</v>
      </c>
      <c r="D47" s="53">
        <v>0</v>
      </c>
      <c r="E47" s="54">
        <v>133</v>
      </c>
      <c r="F47" s="4"/>
    </row>
    <row r="48" spans="1:6" x14ac:dyDescent="0.3">
      <c r="A48" s="102"/>
      <c r="B48" s="56" t="s">
        <v>227</v>
      </c>
      <c r="C48" s="56" t="s">
        <v>244</v>
      </c>
      <c r="D48" s="53">
        <v>0</v>
      </c>
      <c r="E48" s="54">
        <v>208</v>
      </c>
      <c r="F48" s="4"/>
    </row>
    <row r="49" spans="1:6" x14ac:dyDescent="0.3">
      <c r="A49" s="102"/>
      <c r="B49" s="56" t="s">
        <v>228</v>
      </c>
      <c r="C49" s="56" t="s">
        <v>245</v>
      </c>
      <c r="D49" s="53">
        <v>0</v>
      </c>
      <c r="E49" s="54">
        <v>25</v>
      </c>
      <c r="F49" s="4"/>
    </row>
    <row r="50" spans="1:6" x14ac:dyDescent="0.3">
      <c r="A50" s="103"/>
      <c r="B50" s="56" t="s">
        <v>229</v>
      </c>
      <c r="C50" s="56" t="s">
        <v>246</v>
      </c>
      <c r="D50" s="53">
        <v>0</v>
      </c>
      <c r="E50" s="54">
        <v>64</v>
      </c>
      <c r="F50" s="4"/>
    </row>
    <row r="51" spans="1:6" x14ac:dyDescent="0.3">
      <c r="A51" s="103"/>
      <c r="B51" s="56" t="s">
        <v>230</v>
      </c>
      <c r="C51" s="56" t="s">
        <v>247</v>
      </c>
      <c r="D51" s="53">
        <v>0</v>
      </c>
      <c r="E51" s="54">
        <v>100</v>
      </c>
      <c r="F51" s="4"/>
    </row>
    <row r="52" spans="1:6" x14ac:dyDescent="0.3">
      <c r="A52" s="103"/>
      <c r="B52" s="56" t="s">
        <v>231</v>
      </c>
      <c r="C52" s="56" t="s">
        <v>248</v>
      </c>
      <c r="D52" s="53">
        <v>0</v>
      </c>
      <c r="E52" s="54">
        <v>12</v>
      </c>
      <c r="F52" s="4"/>
    </row>
    <row r="53" spans="1:6" x14ac:dyDescent="0.3">
      <c r="A53" s="103"/>
      <c r="B53" s="56" t="s">
        <v>232</v>
      </c>
      <c r="C53" s="56" t="s">
        <v>249</v>
      </c>
      <c r="D53" s="53">
        <v>0</v>
      </c>
      <c r="E53" s="54">
        <v>31</v>
      </c>
      <c r="F53" s="4"/>
    </row>
    <row r="54" spans="1:6" x14ac:dyDescent="0.3">
      <c r="A54" s="103"/>
      <c r="B54" s="56" t="s">
        <v>233</v>
      </c>
      <c r="C54" s="56" t="s">
        <v>250</v>
      </c>
      <c r="D54" s="53">
        <v>0</v>
      </c>
      <c r="E54" s="54">
        <v>48</v>
      </c>
      <c r="F54" s="4"/>
    </row>
    <row r="55" spans="1:6" x14ac:dyDescent="0.3">
      <c r="A55" s="103"/>
      <c r="B55" s="56" t="s">
        <v>234</v>
      </c>
      <c r="C55" s="56" t="s">
        <v>251</v>
      </c>
      <c r="D55" s="53">
        <v>0</v>
      </c>
      <c r="E55" s="54">
        <v>18</v>
      </c>
      <c r="F55" s="4"/>
    </row>
    <row r="56" spans="1:6" x14ac:dyDescent="0.3">
      <c r="A56" s="103"/>
      <c r="B56" s="56" t="s">
        <v>235</v>
      </c>
      <c r="C56" s="56" t="s">
        <v>252</v>
      </c>
      <c r="D56" s="53">
        <v>0</v>
      </c>
      <c r="E56" s="54">
        <v>46</v>
      </c>
      <c r="F56" s="4"/>
    </row>
    <row r="57" spans="1:6" x14ac:dyDescent="0.3">
      <c r="A57" s="103"/>
      <c r="B57" s="56" t="s">
        <v>236</v>
      </c>
      <c r="C57" s="56" t="s">
        <v>253</v>
      </c>
      <c r="D57" s="53">
        <v>0</v>
      </c>
      <c r="E57" s="54">
        <v>72</v>
      </c>
      <c r="F57" s="4"/>
    </row>
  </sheetData>
  <mergeCells count="18">
    <mergeCell ref="A21:F21"/>
    <mergeCell ref="A1:F1"/>
    <mergeCell ref="A2:F2"/>
    <mergeCell ref="A3:F3"/>
    <mergeCell ref="A4:F4"/>
    <mergeCell ref="A5:A7"/>
    <mergeCell ref="A28:A35"/>
    <mergeCell ref="A22:F22"/>
    <mergeCell ref="A23:A25"/>
    <mergeCell ref="C23:F23"/>
    <mergeCell ref="A26:F26"/>
    <mergeCell ref="A27:F27"/>
    <mergeCell ref="C28:F28"/>
    <mergeCell ref="A36:F36"/>
    <mergeCell ref="A37:F37"/>
    <mergeCell ref="C38:F38"/>
    <mergeCell ref="A39:F39"/>
    <mergeCell ref="A42:A5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C94C9-74C5-47C1-8EBD-3DFAE4C05808}">
  <dimension ref="A1:F47"/>
  <sheetViews>
    <sheetView zoomScale="110" zoomScaleNormal="110" workbookViewId="0">
      <selection activeCell="A3" sqref="A3:F3"/>
    </sheetView>
  </sheetViews>
  <sheetFormatPr defaultColWidth="9.109375" defaultRowHeight="14.4" x14ac:dyDescent="0.3"/>
  <cols>
    <col min="1" max="1" width="45.88671875" style="10" customWidth="1"/>
    <col min="2" max="2" width="20.6640625" style="6" bestFit="1" customWidth="1"/>
    <col min="3" max="3" width="57" style="7" customWidth="1"/>
    <col min="4" max="4" width="7" style="8" bestFit="1" customWidth="1"/>
    <col min="5" max="5" width="14.5546875" style="8" bestFit="1" customWidth="1"/>
    <col min="6" max="6" width="72.33203125" style="9" customWidth="1"/>
    <col min="7" max="16384" width="9.109375" style="1"/>
  </cols>
  <sheetData>
    <row r="1" spans="1:6" ht="25.8" x14ac:dyDescent="0.3">
      <c r="A1" s="93" t="s">
        <v>187</v>
      </c>
      <c r="B1" s="94"/>
      <c r="C1" s="94"/>
      <c r="D1" s="94"/>
      <c r="E1" s="94"/>
      <c r="F1" s="95"/>
    </row>
    <row r="2" spans="1:6" ht="21" x14ac:dyDescent="0.3">
      <c r="A2" s="88" t="s">
        <v>287</v>
      </c>
      <c r="B2" s="88"/>
      <c r="C2" s="88"/>
      <c r="D2" s="88"/>
      <c r="E2" s="88"/>
      <c r="F2" s="88"/>
    </row>
    <row r="3" spans="1:6" ht="208.5" customHeight="1" x14ac:dyDescent="0.3">
      <c r="A3" s="99" t="s">
        <v>323</v>
      </c>
      <c r="B3" s="100"/>
      <c r="C3" s="100"/>
      <c r="D3" s="100"/>
      <c r="E3" s="100"/>
      <c r="F3" s="101"/>
    </row>
    <row r="4" spans="1:6" s="17" customFormat="1" ht="21" x14ac:dyDescent="0.3">
      <c r="A4" s="88" t="s">
        <v>288</v>
      </c>
      <c r="B4" s="88"/>
      <c r="C4" s="88"/>
      <c r="D4" s="88"/>
      <c r="E4" s="88"/>
      <c r="F4" s="88"/>
    </row>
    <row r="5" spans="1:6" ht="15" thickBot="1" x14ac:dyDescent="0.35">
      <c r="A5" s="86"/>
      <c r="B5" s="14" t="s">
        <v>0</v>
      </c>
      <c r="C5" s="15" t="s">
        <v>1</v>
      </c>
      <c r="D5" s="64" t="s">
        <v>2</v>
      </c>
      <c r="E5" s="16" t="s">
        <v>10</v>
      </c>
      <c r="F5" s="15" t="s">
        <v>3</v>
      </c>
    </row>
    <row r="6" spans="1:6" ht="15" thickBot="1" x14ac:dyDescent="0.35">
      <c r="A6" s="87"/>
      <c r="B6" s="44" t="s">
        <v>289</v>
      </c>
      <c r="C6" s="73" t="s">
        <v>304</v>
      </c>
      <c r="D6" s="65">
        <v>2</v>
      </c>
      <c r="E6" s="41">
        <v>279</v>
      </c>
      <c r="F6" s="5"/>
    </row>
    <row r="7" spans="1:6" ht="15" thickBot="1" x14ac:dyDescent="0.35">
      <c r="A7" s="87"/>
      <c r="B7" s="44" t="s">
        <v>290</v>
      </c>
      <c r="C7" s="73" t="s">
        <v>305</v>
      </c>
      <c r="D7" s="65">
        <v>0</v>
      </c>
      <c r="E7" s="41">
        <v>279</v>
      </c>
      <c r="F7" s="5"/>
    </row>
    <row r="8" spans="1:6" ht="15" thickBot="1" x14ac:dyDescent="0.35">
      <c r="A8" s="21"/>
      <c r="B8" s="44" t="s">
        <v>291</v>
      </c>
      <c r="C8" s="73" t="s">
        <v>306</v>
      </c>
      <c r="D8" s="65">
        <v>0</v>
      </c>
      <c r="E8" s="41">
        <v>279</v>
      </c>
      <c r="F8" s="5"/>
    </row>
    <row r="9" spans="1:6" ht="15" thickBot="1" x14ac:dyDescent="0.35">
      <c r="A9" s="21"/>
      <c r="B9" s="44" t="s">
        <v>292</v>
      </c>
      <c r="C9" s="62" t="s">
        <v>307</v>
      </c>
      <c r="D9" s="65">
        <v>0</v>
      </c>
      <c r="E9" s="41">
        <v>279</v>
      </c>
      <c r="F9" s="5" t="s">
        <v>21</v>
      </c>
    </row>
    <row r="10" spans="1:6" ht="15" thickBot="1" x14ac:dyDescent="0.35">
      <c r="A10" s="21"/>
      <c r="B10" s="44" t="s">
        <v>293</v>
      </c>
      <c r="C10" s="62" t="s">
        <v>308</v>
      </c>
      <c r="D10" s="65">
        <v>0</v>
      </c>
      <c r="E10" s="41">
        <v>279</v>
      </c>
      <c r="F10" s="5"/>
    </row>
    <row r="11" spans="1:6" ht="15" thickBot="1" x14ac:dyDescent="0.35">
      <c r="A11" s="21"/>
      <c r="B11" s="44" t="s">
        <v>294</v>
      </c>
      <c r="C11" s="62" t="s">
        <v>309</v>
      </c>
      <c r="D11" s="65">
        <v>0</v>
      </c>
      <c r="E11" s="41">
        <v>279</v>
      </c>
      <c r="F11" s="5" t="s">
        <v>24</v>
      </c>
    </row>
    <row r="12" spans="1:6" ht="15" thickBot="1" x14ac:dyDescent="0.35">
      <c r="A12" s="21"/>
      <c r="B12" s="44" t="s">
        <v>295</v>
      </c>
      <c r="C12" s="62" t="s">
        <v>310</v>
      </c>
      <c r="D12" s="65">
        <v>0</v>
      </c>
      <c r="E12" s="41">
        <v>279</v>
      </c>
      <c r="F12" s="5" t="s">
        <v>22</v>
      </c>
    </row>
    <row r="13" spans="1:6" ht="15" thickBot="1" x14ac:dyDescent="0.35">
      <c r="A13" s="21"/>
      <c r="B13" s="44" t="s">
        <v>296</v>
      </c>
      <c r="C13" s="62" t="s">
        <v>311</v>
      </c>
      <c r="D13" s="65">
        <v>0</v>
      </c>
      <c r="E13" s="41">
        <v>279</v>
      </c>
      <c r="F13" s="5" t="s">
        <v>22</v>
      </c>
    </row>
    <row r="14" spans="1:6" ht="15" thickBot="1" x14ac:dyDescent="0.35">
      <c r="A14" s="21"/>
      <c r="B14" s="44" t="s">
        <v>297</v>
      </c>
      <c r="C14" s="62" t="s">
        <v>312</v>
      </c>
      <c r="D14" s="65">
        <v>5</v>
      </c>
      <c r="E14" s="41">
        <v>279</v>
      </c>
      <c r="F14" s="5" t="s">
        <v>25</v>
      </c>
    </row>
    <row r="15" spans="1:6" ht="15" thickBot="1" x14ac:dyDescent="0.35">
      <c r="A15" s="21"/>
      <c r="B15" s="44" t="s">
        <v>298</v>
      </c>
      <c r="C15" s="62" t="s">
        <v>313</v>
      </c>
      <c r="D15" s="65">
        <v>0</v>
      </c>
      <c r="E15" s="41">
        <v>279</v>
      </c>
      <c r="F15" s="5" t="s">
        <v>23</v>
      </c>
    </row>
    <row r="16" spans="1:6" ht="15" thickBot="1" x14ac:dyDescent="0.35">
      <c r="A16" s="21"/>
      <c r="B16" s="44" t="s">
        <v>299</v>
      </c>
      <c r="C16" s="62" t="s">
        <v>314</v>
      </c>
      <c r="D16" s="65">
        <v>0</v>
      </c>
      <c r="E16" s="41">
        <v>279</v>
      </c>
      <c r="F16" s="5" t="s">
        <v>26</v>
      </c>
    </row>
    <row r="17" spans="1:6" ht="15" thickBot="1" x14ac:dyDescent="0.35">
      <c r="A17" s="21"/>
      <c r="B17" s="44" t="s">
        <v>300</v>
      </c>
      <c r="C17" s="62" t="s">
        <v>315</v>
      </c>
      <c r="D17" s="65">
        <v>0</v>
      </c>
      <c r="E17" s="41">
        <v>279</v>
      </c>
      <c r="F17" s="5"/>
    </row>
    <row r="18" spans="1:6" ht="15" thickBot="1" x14ac:dyDescent="0.35">
      <c r="A18" s="21"/>
      <c r="B18" s="44" t="s">
        <v>301</v>
      </c>
      <c r="C18" s="62" t="s">
        <v>316</v>
      </c>
      <c r="D18" s="65">
        <v>0</v>
      </c>
      <c r="E18" s="41">
        <v>279</v>
      </c>
      <c r="F18" s="5"/>
    </row>
    <row r="19" spans="1:6" ht="15" thickBot="1" x14ac:dyDescent="0.35">
      <c r="A19" s="21"/>
      <c r="B19" s="44" t="s">
        <v>302</v>
      </c>
      <c r="C19" s="62" t="s">
        <v>317</v>
      </c>
      <c r="D19" s="65">
        <v>0</v>
      </c>
      <c r="E19" s="41">
        <v>299</v>
      </c>
      <c r="F19" s="5" t="s">
        <v>100</v>
      </c>
    </row>
    <row r="20" spans="1:6" ht="15" thickBot="1" x14ac:dyDescent="0.35">
      <c r="A20" s="21"/>
      <c r="B20" s="44" t="s">
        <v>303</v>
      </c>
      <c r="C20" s="62" t="s">
        <v>318</v>
      </c>
      <c r="D20" s="65">
        <v>0</v>
      </c>
      <c r="E20" s="41">
        <v>279</v>
      </c>
      <c r="F20" s="5"/>
    </row>
    <row r="21" spans="1:6" s="17" customFormat="1" ht="21" x14ac:dyDescent="0.3">
      <c r="A21" s="88" t="s">
        <v>319</v>
      </c>
      <c r="B21" s="88"/>
      <c r="C21" s="88"/>
      <c r="D21" s="88"/>
      <c r="E21" s="88"/>
      <c r="F21" s="88"/>
    </row>
    <row r="22" spans="1:6" ht="35.25" customHeight="1" x14ac:dyDescent="0.3">
      <c r="A22" s="90" t="s">
        <v>320</v>
      </c>
      <c r="B22" s="91"/>
      <c r="C22" s="91"/>
      <c r="D22" s="91"/>
      <c r="E22" s="91"/>
      <c r="F22" s="92"/>
    </row>
    <row r="23" spans="1:6" s="18" customFormat="1" ht="15.75" customHeight="1" x14ac:dyDescent="0.3">
      <c r="A23" s="82"/>
      <c r="B23" s="19"/>
      <c r="C23" s="83" t="s">
        <v>183</v>
      </c>
      <c r="D23" s="84"/>
      <c r="E23" s="84"/>
      <c r="F23" s="85"/>
    </row>
    <row r="24" spans="1:6" ht="15" thickBot="1" x14ac:dyDescent="0.35">
      <c r="A24" s="82"/>
      <c r="B24" s="14" t="s">
        <v>0</v>
      </c>
      <c r="C24" s="15" t="s">
        <v>1</v>
      </c>
      <c r="D24" s="64" t="s">
        <v>2</v>
      </c>
      <c r="E24" s="64" t="s">
        <v>10</v>
      </c>
      <c r="F24" s="15" t="s">
        <v>3</v>
      </c>
    </row>
    <row r="25" spans="1:6" ht="15" thickBot="1" x14ac:dyDescent="0.35">
      <c r="A25" s="82"/>
      <c r="B25" s="50" t="s">
        <v>321</v>
      </c>
      <c r="C25" s="68" t="s">
        <v>322</v>
      </c>
      <c r="D25" s="65">
        <v>0</v>
      </c>
      <c r="E25" s="69">
        <v>69</v>
      </c>
      <c r="F25" s="33"/>
    </row>
    <row r="26" spans="1:6" s="17" customFormat="1" ht="21" x14ac:dyDescent="0.3">
      <c r="A26" s="88" t="s">
        <v>105</v>
      </c>
      <c r="B26" s="88"/>
      <c r="C26" s="88"/>
      <c r="D26" s="89"/>
      <c r="E26" s="89"/>
      <c r="F26" s="88"/>
    </row>
    <row r="27" spans="1:6" ht="20.25" customHeight="1" x14ac:dyDescent="0.3">
      <c r="A27" s="90" t="s">
        <v>28</v>
      </c>
      <c r="B27" s="91"/>
      <c r="C27" s="91"/>
      <c r="D27" s="91"/>
      <c r="E27" s="91"/>
      <c r="F27" s="92"/>
    </row>
    <row r="28" spans="1:6" s="18" customFormat="1" ht="11.25" customHeight="1" x14ac:dyDescent="0.3">
      <c r="A28" s="31"/>
      <c r="B28" s="19"/>
      <c r="C28" s="83"/>
      <c r="D28" s="84"/>
      <c r="E28" s="84"/>
      <c r="F28" s="85"/>
    </row>
    <row r="29" spans="1:6" s="17" customFormat="1" ht="21" x14ac:dyDescent="0.3">
      <c r="A29" s="88" t="s">
        <v>324</v>
      </c>
      <c r="B29" s="88"/>
      <c r="C29" s="88"/>
      <c r="D29" s="88"/>
      <c r="E29" s="88"/>
      <c r="F29" s="88"/>
    </row>
    <row r="30" spans="1:6" ht="15" thickBot="1" x14ac:dyDescent="0.35">
      <c r="A30" s="10" t="s">
        <v>141</v>
      </c>
      <c r="B30" s="14" t="s">
        <v>0</v>
      </c>
      <c r="C30" s="15" t="s">
        <v>1</v>
      </c>
      <c r="D30" s="64" t="s">
        <v>2</v>
      </c>
      <c r="E30" s="64" t="s">
        <v>10</v>
      </c>
      <c r="F30" s="15" t="s">
        <v>3</v>
      </c>
    </row>
    <row r="31" spans="1:6" ht="15" thickBot="1" x14ac:dyDescent="0.3">
      <c r="A31" s="10" t="s">
        <v>27</v>
      </c>
      <c r="B31" s="55" t="s">
        <v>254</v>
      </c>
      <c r="C31" s="74" t="s">
        <v>269</v>
      </c>
      <c r="D31" s="75">
        <v>0</v>
      </c>
      <c r="E31" s="76">
        <v>9</v>
      </c>
      <c r="F31" s="33"/>
    </row>
    <row r="32" spans="1:6" ht="18.75" customHeight="1" thickBot="1" x14ac:dyDescent="0.3">
      <c r="A32" s="102" t="s">
        <v>142</v>
      </c>
      <c r="B32" s="55" t="s">
        <v>254</v>
      </c>
      <c r="C32" s="74" t="s">
        <v>270</v>
      </c>
      <c r="D32" s="75">
        <v>0</v>
      </c>
      <c r="E32" s="76">
        <v>16</v>
      </c>
      <c r="F32" s="33"/>
    </row>
    <row r="33" spans="1:6" ht="15" thickBot="1" x14ac:dyDescent="0.3">
      <c r="A33" s="102"/>
      <c r="B33" s="55" t="s">
        <v>255</v>
      </c>
      <c r="C33" s="74" t="s">
        <v>271</v>
      </c>
      <c r="D33" s="75">
        <v>0</v>
      </c>
      <c r="E33" s="76">
        <v>14</v>
      </c>
      <c r="F33" s="36"/>
    </row>
    <row r="34" spans="1:6" ht="17.25" customHeight="1" thickBot="1" x14ac:dyDescent="0.3">
      <c r="A34" s="102"/>
      <c r="B34" s="55" t="s">
        <v>256</v>
      </c>
      <c r="C34" s="74" t="s">
        <v>272</v>
      </c>
      <c r="D34" s="75">
        <v>1</v>
      </c>
      <c r="E34" s="76">
        <v>25</v>
      </c>
      <c r="F34" s="33"/>
    </row>
    <row r="35" spans="1:6" ht="15" thickBot="1" x14ac:dyDescent="0.3">
      <c r="A35" s="102"/>
      <c r="B35" s="55" t="s">
        <v>256</v>
      </c>
      <c r="C35" s="74" t="s">
        <v>273</v>
      </c>
      <c r="D35" s="75">
        <v>0</v>
      </c>
      <c r="E35" s="76">
        <v>33</v>
      </c>
      <c r="F35" s="33"/>
    </row>
    <row r="36" spans="1:6" ht="15" thickBot="1" x14ac:dyDescent="0.3">
      <c r="A36" s="102"/>
      <c r="B36" s="55" t="s">
        <v>257</v>
      </c>
      <c r="C36" s="74" t="s">
        <v>274</v>
      </c>
      <c r="D36" s="75">
        <v>0</v>
      </c>
      <c r="E36" s="76">
        <v>27</v>
      </c>
      <c r="F36" s="33"/>
    </row>
    <row r="37" spans="1:6" ht="15" thickBot="1" x14ac:dyDescent="0.3">
      <c r="A37" s="102"/>
      <c r="B37" s="55" t="s">
        <v>258</v>
      </c>
      <c r="C37" s="74" t="s">
        <v>275</v>
      </c>
      <c r="D37" s="75">
        <v>0</v>
      </c>
      <c r="E37" s="76">
        <v>69</v>
      </c>
      <c r="F37" s="33"/>
    </row>
    <row r="38" spans="1:6" ht="15" thickBot="1" x14ac:dyDescent="0.3">
      <c r="A38" s="102"/>
      <c r="B38" s="55" t="s">
        <v>259</v>
      </c>
      <c r="C38" s="74" t="s">
        <v>276</v>
      </c>
      <c r="D38" s="75">
        <v>0</v>
      </c>
      <c r="E38" s="76">
        <v>108</v>
      </c>
      <c r="F38" s="33"/>
    </row>
    <row r="39" spans="1:6" ht="15" thickBot="1" x14ac:dyDescent="0.3">
      <c r="A39" s="102"/>
      <c r="B39" s="55" t="s">
        <v>260</v>
      </c>
      <c r="C39" s="74" t="s">
        <v>277</v>
      </c>
      <c r="D39" s="75">
        <v>0</v>
      </c>
      <c r="E39" s="76">
        <v>13</v>
      </c>
      <c r="F39" s="33"/>
    </row>
    <row r="40" spans="1:6" ht="15" thickBot="1" x14ac:dyDescent="0.3">
      <c r="A40" s="103"/>
      <c r="B40" s="55" t="s">
        <v>261</v>
      </c>
      <c r="C40" s="74" t="s">
        <v>278</v>
      </c>
      <c r="D40" s="75">
        <v>0</v>
      </c>
      <c r="E40" s="76">
        <v>34</v>
      </c>
      <c r="F40" s="33"/>
    </row>
    <row r="41" spans="1:6" ht="15" thickBot="1" x14ac:dyDescent="0.3">
      <c r="A41" s="103"/>
      <c r="B41" s="55" t="s">
        <v>262</v>
      </c>
      <c r="C41" s="74" t="s">
        <v>279</v>
      </c>
      <c r="D41" s="75">
        <v>0</v>
      </c>
      <c r="E41" s="76">
        <v>52</v>
      </c>
      <c r="F41" s="33"/>
    </row>
    <row r="42" spans="1:6" ht="15" thickBot="1" x14ac:dyDescent="0.3">
      <c r="A42" s="103"/>
      <c r="B42" s="55" t="s">
        <v>263</v>
      </c>
      <c r="C42" s="74" t="s">
        <v>280</v>
      </c>
      <c r="D42" s="75">
        <v>0</v>
      </c>
      <c r="E42" s="76">
        <v>6</v>
      </c>
      <c r="F42" s="33"/>
    </row>
    <row r="43" spans="1:6" ht="15" thickBot="1" x14ac:dyDescent="0.3">
      <c r="A43" s="103"/>
      <c r="B43" s="55" t="s">
        <v>264</v>
      </c>
      <c r="C43" s="74" t="s">
        <v>281</v>
      </c>
      <c r="D43" s="75">
        <v>0</v>
      </c>
      <c r="E43" s="76">
        <v>16</v>
      </c>
      <c r="F43" s="33"/>
    </row>
    <row r="44" spans="1:6" ht="15" thickBot="1" x14ac:dyDescent="0.3">
      <c r="A44" s="103"/>
      <c r="B44" s="55" t="s">
        <v>265</v>
      </c>
      <c r="C44" s="74" t="s">
        <v>282</v>
      </c>
      <c r="D44" s="75">
        <v>0</v>
      </c>
      <c r="E44" s="76">
        <v>24</v>
      </c>
      <c r="F44" s="33"/>
    </row>
    <row r="45" spans="1:6" ht="15" thickBot="1" x14ac:dyDescent="0.3">
      <c r="A45" s="103"/>
      <c r="B45" s="55" t="s">
        <v>266</v>
      </c>
      <c r="C45" s="74" t="s">
        <v>283</v>
      </c>
      <c r="D45" s="75">
        <v>0</v>
      </c>
      <c r="E45" s="76">
        <v>9</v>
      </c>
      <c r="F45" s="33"/>
    </row>
    <row r="46" spans="1:6" ht="15" thickBot="1" x14ac:dyDescent="0.3">
      <c r="A46" s="103"/>
      <c r="B46" s="55" t="s">
        <v>267</v>
      </c>
      <c r="C46" s="74" t="s">
        <v>284</v>
      </c>
      <c r="D46" s="75">
        <v>0</v>
      </c>
      <c r="E46" s="76">
        <v>23</v>
      </c>
      <c r="F46" s="33"/>
    </row>
    <row r="47" spans="1:6" ht="15" thickBot="1" x14ac:dyDescent="0.3">
      <c r="A47" s="103"/>
      <c r="B47" s="55" t="s">
        <v>268</v>
      </c>
      <c r="C47" s="74" t="s">
        <v>285</v>
      </c>
      <c r="D47" s="75">
        <v>0</v>
      </c>
      <c r="E47" s="76">
        <v>36</v>
      </c>
      <c r="F47" s="33"/>
    </row>
  </sheetData>
  <mergeCells count="14">
    <mergeCell ref="A21:F21"/>
    <mergeCell ref="A22:F22"/>
    <mergeCell ref="A23:A25"/>
    <mergeCell ref="C23:F23"/>
    <mergeCell ref="A1:F1"/>
    <mergeCell ref="A2:F2"/>
    <mergeCell ref="A3:F3"/>
    <mergeCell ref="A4:F4"/>
    <mergeCell ref="A5:A7"/>
    <mergeCell ref="A26:F26"/>
    <mergeCell ref="A27:F27"/>
    <mergeCell ref="C28:F28"/>
    <mergeCell ref="A29:F29"/>
    <mergeCell ref="A32:A4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2A64-6578-4D23-B7E3-603606D5CBF9}">
  <dimension ref="A1:E149"/>
  <sheetViews>
    <sheetView workbookViewId="0">
      <selection activeCell="M20" sqref="M20"/>
    </sheetView>
  </sheetViews>
  <sheetFormatPr defaultRowHeight="14.4" x14ac:dyDescent="0.3"/>
  <cols>
    <col min="1" max="1" width="16" customWidth="1"/>
    <col min="2" max="2" width="87.5546875" customWidth="1"/>
    <col min="5" max="5" width="15" customWidth="1"/>
  </cols>
  <sheetData>
    <row r="1" spans="1:5" x14ac:dyDescent="0.3">
      <c r="A1" t="s">
        <v>33</v>
      </c>
    </row>
    <row r="2" spans="1:5" x14ac:dyDescent="0.3">
      <c r="A2" t="s">
        <v>34</v>
      </c>
    </row>
    <row r="4" spans="1:5" ht="15" thickBot="1" x14ac:dyDescent="0.35"/>
    <row r="5" spans="1:5" ht="24.6" thickBot="1" x14ac:dyDescent="0.35">
      <c r="A5" s="32" t="s">
        <v>16</v>
      </c>
      <c r="B5" s="32" t="s">
        <v>1</v>
      </c>
      <c r="C5" s="32" t="s">
        <v>17</v>
      </c>
      <c r="D5" s="32" t="s">
        <v>18</v>
      </c>
      <c r="E5" s="32" t="s">
        <v>35</v>
      </c>
    </row>
    <row r="6" spans="1:5" ht="15" customHeight="1" x14ac:dyDescent="0.3">
      <c r="A6" s="77" t="s">
        <v>38</v>
      </c>
      <c r="B6" s="78" t="s">
        <v>52</v>
      </c>
      <c r="C6" s="79">
        <v>1499</v>
      </c>
      <c r="D6" s="80">
        <f>'Access Points ePMP 4600'!D6</f>
        <v>3</v>
      </c>
      <c r="E6" s="81">
        <f>D6*C6</f>
        <v>4497</v>
      </c>
    </row>
    <row r="7" spans="1:5" ht="15" customHeight="1" x14ac:dyDescent="0.3">
      <c r="A7" s="42" t="s">
        <v>39</v>
      </c>
      <c r="B7" s="43" t="s">
        <v>53</v>
      </c>
      <c r="C7" s="57">
        <v>1499</v>
      </c>
      <c r="D7" s="38">
        <f>'Access Points ePMP 4600'!D7</f>
        <v>0</v>
      </c>
      <c r="E7" s="39">
        <f t="shared" ref="E7:E71" si="0">D7*C7</f>
        <v>0</v>
      </c>
    </row>
    <row r="8" spans="1:5" ht="15" customHeight="1" x14ac:dyDescent="0.3">
      <c r="A8" s="42" t="s">
        <v>40</v>
      </c>
      <c r="B8" s="43" t="s">
        <v>54</v>
      </c>
      <c r="C8" s="57">
        <v>1499</v>
      </c>
      <c r="D8" s="38">
        <f>'Access Points ePMP 4600'!D8</f>
        <v>0</v>
      </c>
      <c r="E8" s="39">
        <f t="shared" si="0"/>
        <v>0</v>
      </c>
    </row>
    <row r="9" spans="1:5" ht="15" customHeight="1" x14ac:dyDescent="0.3">
      <c r="A9" s="42" t="s">
        <v>41</v>
      </c>
      <c r="B9" s="43" t="s">
        <v>55</v>
      </c>
      <c r="C9" s="57">
        <v>1499</v>
      </c>
      <c r="D9" s="38">
        <f>'Access Points ePMP 4600'!D9</f>
        <v>0</v>
      </c>
      <c r="E9" s="39">
        <f t="shared" si="0"/>
        <v>0</v>
      </c>
    </row>
    <row r="10" spans="1:5" ht="15" customHeight="1" x14ac:dyDescent="0.3">
      <c r="A10" s="42" t="s">
        <v>42</v>
      </c>
      <c r="B10" s="43" t="s">
        <v>56</v>
      </c>
      <c r="C10" s="57">
        <v>1499</v>
      </c>
      <c r="D10" s="38">
        <f>'Access Points ePMP 4600'!D10</f>
        <v>0</v>
      </c>
      <c r="E10" s="39">
        <f t="shared" si="0"/>
        <v>0</v>
      </c>
    </row>
    <row r="11" spans="1:5" ht="15" customHeight="1" x14ac:dyDescent="0.3">
      <c r="A11" s="42" t="s">
        <v>43</v>
      </c>
      <c r="B11" s="43" t="s">
        <v>57</v>
      </c>
      <c r="C11" s="57">
        <v>1499</v>
      </c>
      <c r="D11" s="38">
        <f>'Access Points ePMP 4600'!D11</f>
        <v>0</v>
      </c>
      <c r="E11" s="39">
        <f t="shared" si="0"/>
        <v>0</v>
      </c>
    </row>
    <row r="12" spans="1:5" ht="15" customHeight="1" x14ac:dyDescent="0.3">
      <c r="A12" s="42" t="s">
        <v>44</v>
      </c>
      <c r="B12" s="45" t="s">
        <v>58</v>
      </c>
      <c r="C12" s="57">
        <v>1499</v>
      </c>
      <c r="D12" s="38">
        <f>'Access Points ePMP 4600'!D12</f>
        <v>0</v>
      </c>
      <c r="E12" s="39">
        <f t="shared" si="0"/>
        <v>0</v>
      </c>
    </row>
    <row r="13" spans="1:5" ht="15" customHeight="1" x14ac:dyDescent="0.3">
      <c r="A13" s="42" t="s">
        <v>45</v>
      </c>
      <c r="B13" s="43" t="s">
        <v>59</v>
      </c>
      <c r="C13" s="57">
        <v>1499</v>
      </c>
      <c r="D13" s="38">
        <f>'Access Points ePMP 4600'!D13</f>
        <v>0</v>
      </c>
      <c r="E13" s="39">
        <f t="shared" si="0"/>
        <v>0</v>
      </c>
    </row>
    <row r="14" spans="1:5" ht="15" customHeight="1" x14ac:dyDescent="0.3">
      <c r="A14" s="42" t="s">
        <v>46</v>
      </c>
      <c r="B14" s="43" t="s">
        <v>60</v>
      </c>
      <c r="C14" s="57">
        <v>1499</v>
      </c>
      <c r="D14" s="38">
        <f>'Access Points ePMP 4600'!D14</f>
        <v>0</v>
      </c>
      <c r="E14" s="39">
        <f t="shared" si="0"/>
        <v>0</v>
      </c>
    </row>
    <row r="15" spans="1:5" ht="15" customHeight="1" x14ac:dyDescent="0.3">
      <c r="A15" s="42" t="s">
        <v>47</v>
      </c>
      <c r="B15" s="43" t="s">
        <v>61</v>
      </c>
      <c r="C15" s="57">
        <v>1499</v>
      </c>
      <c r="D15" s="38">
        <f>'Access Points ePMP 4600'!D15</f>
        <v>0</v>
      </c>
      <c r="E15" s="39">
        <f t="shared" si="0"/>
        <v>0</v>
      </c>
    </row>
    <row r="16" spans="1:5" ht="15" customHeight="1" x14ac:dyDescent="0.3">
      <c r="A16" s="42" t="s">
        <v>48</v>
      </c>
      <c r="B16" s="43" t="s">
        <v>62</v>
      </c>
      <c r="C16" s="57">
        <v>1499</v>
      </c>
      <c r="D16" s="38">
        <f>'Access Points ePMP 4600'!D16</f>
        <v>0</v>
      </c>
      <c r="E16" s="39">
        <f t="shared" si="0"/>
        <v>0</v>
      </c>
    </row>
    <row r="17" spans="1:5" ht="15" customHeight="1" x14ac:dyDescent="0.3">
      <c r="A17" s="42" t="s">
        <v>49</v>
      </c>
      <c r="B17" s="43" t="s">
        <v>63</v>
      </c>
      <c r="C17" s="57">
        <v>1499</v>
      </c>
      <c r="D17" s="38">
        <f>'Access Points ePMP 4600'!D17</f>
        <v>0</v>
      </c>
      <c r="E17" s="39">
        <f t="shared" si="0"/>
        <v>0</v>
      </c>
    </row>
    <row r="18" spans="1:5" ht="15" customHeight="1" x14ac:dyDescent="0.3">
      <c r="A18" s="42" t="s">
        <v>50</v>
      </c>
      <c r="B18" s="43" t="s">
        <v>64</v>
      </c>
      <c r="C18" s="57">
        <v>1499</v>
      </c>
      <c r="D18" s="38">
        <f>'Access Points ePMP 4600'!D18</f>
        <v>0</v>
      </c>
      <c r="E18" s="39">
        <f t="shared" si="0"/>
        <v>0</v>
      </c>
    </row>
    <row r="19" spans="1:5" ht="15" customHeight="1" x14ac:dyDescent="0.3">
      <c r="A19" s="42" t="s">
        <v>344</v>
      </c>
      <c r="B19" s="43" t="s">
        <v>98</v>
      </c>
      <c r="C19" s="57">
        <v>1499</v>
      </c>
      <c r="D19" s="38">
        <f>'Access Points ePMP 4600'!D19</f>
        <v>0</v>
      </c>
      <c r="E19" s="39">
        <f t="shared" si="0"/>
        <v>0</v>
      </c>
    </row>
    <row r="20" spans="1:5" ht="15" customHeight="1" x14ac:dyDescent="0.3">
      <c r="A20" s="42" t="s">
        <v>51</v>
      </c>
      <c r="B20" s="43" t="s">
        <v>65</v>
      </c>
      <c r="C20" s="57">
        <v>1499</v>
      </c>
      <c r="D20" s="38">
        <f>'Access Points ePMP 4600'!D20</f>
        <v>0</v>
      </c>
      <c r="E20" s="39">
        <f t="shared" si="0"/>
        <v>0</v>
      </c>
    </row>
    <row r="21" spans="1:5" ht="15" customHeight="1" x14ac:dyDescent="0.3">
      <c r="A21" s="58" t="s">
        <v>101</v>
      </c>
      <c r="B21" s="35" t="s">
        <v>102</v>
      </c>
      <c r="C21" s="57">
        <v>459</v>
      </c>
      <c r="D21" s="38">
        <f>'Access Points ePMP 4600'!D25</f>
        <v>3</v>
      </c>
      <c r="E21" s="39">
        <f t="shared" ref="E21" si="1">D21*C21</f>
        <v>1377</v>
      </c>
    </row>
    <row r="22" spans="1:5" ht="15" customHeight="1" x14ac:dyDescent="0.3">
      <c r="A22" s="58" t="s">
        <v>332</v>
      </c>
      <c r="B22" s="67" t="s">
        <v>333</v>
      </c>
      <c r="C22" s="57">
        <v>13.42</v>
      </c>
      <c r="D22" s="38">
        <f>'Access Points ePMP 4600'!D26</f>
        <v>0</v>
      </c>
      <c r="E22" s="39">
        <f t="shared" si="0"/>
        <v>0</v>
      </c>
    </row>
    <row r="23" spans="1:5" ht="15" customHeight="1" x14ac:dyDescent="0.3">
      <c r="A23" s="48" t="s">
        <v>107</v>
      </c>
      <c r="B23" s="48" t="s">
        <v>124</v>
      </c>
      <c r="C23" s="47">
        <v>45</v>
      </c>
      <c r="D23" s="38">
        <f>'Access Points ePMP 4600'!D42</f>
        <v>0</v>
      </c>
      <c r="E23" s="39">
        <f t="shared" si="0"/>
        <v>0</v>
      </c>
    </row>
    <row r="24" spans="1:5" ht="15" customHeight="1" x14ac:dyDescent="0.3">
      <c r="A24" s="48" t="s">
        <v>108</v>
      </c>
      <c r="B24" s="48" t="s">
        <v>125</v>
      </c>
      <c r="C24" s="47">
        <v>81</v>
      </c>
      <c r="D24" s="38">
        <f>'Access Points ePMP 4600'!D43</f>
        <v>0</v>
      </c>
      <c r="E24" s="39">
        <f t="shared" si="0"/>
        <v>0</v>
      </c>
    </row>
    <row r="25" spans="1:5" ht="15" customHeight="1" x14ac:dyDescent="0.3">
      <c r="A25" s="48" t="s">
        <v>109</v>
      </c>
      <c r="B25" s="48" t="s">
        <v>126</v>
      </c>
      <c r="C25" s="47">
        <v>68</v>
      </c>
      <c r="D25" s="38">
        <f>'Access Points ePMP 4600'!D44</f>
        <v>0</v>
      </c>
      <c r="E25" s="39">
        <f t="shared" si="0"/>
        <v>0</v>
      </c>
    </row>
    <row r="26" spans="1:5" ht="15" customHeight="1" x14ac:dyDescent="0.3">
      <c r="A26" s="48" t="s">
        <v>110</v>
      </c>
      <c r="B26" s="48" t="s">
        <v>127</v>
      </c>
      <c r="C26" s="47">
        <v>122</v>
      </c>
      <c r="D26" s="38">
        <f>'Access Points ePMP 4600'!D45</f>
        <v>1</v>
      </c>
      <c r="E26" s="39">
        <f t="shared" si="0"/>
        <v>122</v>
      </c>
    </row>
    <row r="27" spans="1:5" ht="15" customHeight="1" x14ac:dyDescent="0.3">
      <c r="A27" s="48" t="s">
        <v>111</v>
      </c>
      <c r="B27" s="48" t="s">
        <v>128</v>
      </c>
      <c r="C27" s="47">
        <v>160</v>
      </c>
      <c r="D27" s="38">
        <f>'Access Points ePMP 4600'!D46</f>
        <v>0</v>
      </c>
      <c r="E27" s="39">
        <f t="shared" si="0"/>
        <v>0</v>
      </c>
    </row>
    <row r="28" spans="1:5" ht="15" customHeight="1" x14ac:dyDescent="0.3">
      <c r="A28" s="48" t="s">
        <v>112</v>
      </c>
      <c r="B28" s="48" t="s">
        <v>129</v>
      </c>
      <c r="C28" s="47">
        <v>135</v>
      </c>
      <c r="D28" s="38">
        <f>'Access Points ePMP 4600'!D47</f>
        <v>0</v>
      </c>
      <c r="E28" s="39">
        <f t="shared" si="0"/>
        <v>0</v>
      </c>
    </row>
    <row r="29" spans="1:5" ht="15" customHeight="1" x14ac:dyDescent="0.3">
      <c r="A29" s="48" t="s">
        <v>113</v>
      </c>
      <c r="B29" s="48" t="s">
        <v>130</v>
      </c>
      <c r="C29" s="47">
        <v>345</v>
      </c>
      <c r="D29" s="38">
        <f>'Access Points ePMP 4600'!D48</f>
        <v>0</v>
      </c>
      <c r="E29" s="39">
        <f t="shared" si="0"/>
        <v>0</v>
      </c>
    </row>
    <row r="30" spans="1:5" ht="15" customHeight="1" x14ac:dyDescent="0.3">
      <c r="A30" s="48" t="s">
        <v>114</v>
      </c>
      <c r="B30" s="48" t="s">
        <v>131</v>
      </c>
      <c r="C30" s="47">
        <v>540</v>
      </c>
      <c r="D30" s="38">
        <f>'Access Points ePMP 4600'!D49</f>
        <v>0</v>
      </c>
      <c r="E30" s="39">
        <f t="shared" si="0"/>
        <v>0</v>
      </c>
    </row>
    <row r="31" spans="1:5" ht="15" customHeight="1" x14ac:dyDescent="0.3">
      <c r="A31" s="48" t="s">
        <v>115</v>
      </c>
      <c r="B31" s="48" t="s">
        <v>132</v>
      </c>
      <c r="C31" s="47">
        <v>65</v>
      </c>
      <c r="D31" s="38">
        <f>'Access Points ePMP 4600'!D50</f>
        <v>0</v>
      </c>
      <c r="E31" s="39">
        <f t="shared" si="0"/>
        <v>0</v>
      </c>
    </row>
    <row r="32" spans="1:5" ht="15" customHeight="1" x14ac:dyDescent="0.3">
      <c r="A32" s="48" t="s">
        <v>116</v>
      </c>
      <c r="B32" s="48" t="s">
        <v>133</v>
      </c>
      <c r="C32" s="47">
        <v>166</v>
      </c>
      <c r="D32" s="38">
        <f>'Access Points ePMP 4600'!D51</f>
        <v>0</v>
      </c>
      <c r="E32" s="39">
        <f t="shared" si="0"/>
        <v>0</v>
      </c>
    </row>
    <row r="33" spans="1:5" ht="15" customHeight="1" x14ac:dyDescent="0.3">
      <c r="A33" s="48" t="s">
        <v>117</v>
      </c>
      <c r="B33" s="48" t="s">
        <v>134</v>
      </c>
      <c r="C33" s="47">
        <v>260</v>
      </c>
      <c r="D33" s="38">
        <f>'Access Points ePMP 4600'!D52</f>
        <v>0</v>
      </c>
      <c r="E33" s="39">
        <f t="shared" si="0"/>
        <v>0</v>
      </c>
    </row>
    <row r="34" spans="1:5" ht="15" customHeight="1" x14ac:dyDescent="0.3">
      <c r="A34" s="48" t="s">
        <v>118</v>
      </c>
      <c r="B34" s="48" t="s">
        <v>135</v>
      </c>
      <c r="C34" s="47">
        <v>30</v>
      </c>
      <c r="D34" s="38">
        <f>'Access Points ePMP 4600'!D53</f>
        <v>0</v>
      </c>
      <c r="E34" s="39">
        <f t="shared" si="0"/>
        <v>0</v>
      </c>
    </row>
    <row r="35" spans="1:5" ht="15" customHeight="1" x14ac:dyDescent="0.3">
      <c r="A35" s="48" t="s">
        <v>119</v>
      </c>
      <c r="B35" s="48" t="s">
        <v>136</v>
      </c>
      <c r="C35" s="47">
        <v>77</v>
      </c>
      <c r="D35" s="38">
        <f>'Access Points ePMP 4600'!D54</f>
        <v>0</v>
      </c>
      <c r="E35" s="39">
        <f t="shared" si="0"/>
        <v>0</v>
      </c>
    </row>
    <row r="36" spans="1:5" ht="15" customHeight="1" x14ac:dyDescent="0.3">
      <c r="A36" s="48" t="s">
        <v>120</v>
      </c>
      <c r="B36" s="48" t="s">
        <v>137</v>
      </c>
      <c r="C36" s="47">
        <v>120</v>
      </c>
      <c r="D36" s="38">
        <f>'Access Points ePMP 4600'!D55</f>
        <v>0</v>
      </c>
      <c r="E36" s="39">
        <f t="shared" si="0"/>
        <v>0</v>
      </c>
    </row>
    <row r="37" spans="1:5" ht="15" customHeight="1" x14ac:dyDescent="0.3">
      <c r="A37" s="48" t="s">
        <v>121</v>
      </c>
      <c r="B37" s="48" t="s">
        <v>138</v>
      </c>
      <c r="C37" s="47">
        <v>45</v>
      </c>
      <c r="D37" s="38">
        <f>'Access Points ePMP 4600'!D56</f>
        <v>0</v>
      </c>
      <c r="E37" s="39">
        <f t="shared" si="0"/>
        <v>0</v>
      </c>
    </row>
    <row r="38" spans="1:5" ht="15" customHeight="1" x14ac:dyDescent="0.3">
      <c r="A38" s="48" t="s">
        <v>122</v>
      </c>
      <c r="B38" s="48" t="s">
        <v>139</v>
      </c>
      <c r="C38" s="47">
        <v>115</v>
      </c>
      <c r="D38" s="38">
        <f>'Access Points ePMP 4600'!D57</f>
        <v>0</v>
      </c>
      <c r="E38" s="39">
        <f t="shared" si="0"/>
        <v>0</v>
      </c>
    </row>
    <row r="39" spans="1:5" ht="15" customHeight="1" x14ac:dyDescent="0.3">
      <c r="A39" s="48" t="s">
        <v>123</v>
      </c>
      <c r="B39" s="48" t="s">
        <v>140</v>
      </c>
      <c r="C39" s="47">
        <v>180</v>
      </c>
      <c r="D39" s="38">
        <f>'Access Points ePMP 4600'!D58</f>
        <v>0</v>
      </c>
      <c r="E39" s="39">
        <f t="shared" si="0"/>
        <v>0</v>
      </c>
    </row>
    <row r="40" spans="1:5" ht="15" customHeight="1" x14ac:dyDescent="0.3">
      <c r="A40" s="48"/>
      <c r="B40" s="48"/>
      <c r="C40" s="47"/>
      <c r="D40" s="38"/>
      <c r="E40" s="39">
        <f t="shared" si="0"/>
        <v>0</v>
      </c>
    </row>
    <row r="41" spans="1:5" ht="15" customHeight="1" x14ac:dyDescent="0.3">
      <c r="A41" s="44" t="s">
        <v>66</v>
      </c>
      <c r="B41" s="43" t="s">
        <v>81</v>
      </c>
      <c r="C41" s="57">
        <v>749</v>
      </c>
      <c r="D41" s="38">
        <f>'Access Points ePMP 4600L'!D6</f>
        <v>2</v>
      </c>
      <c r="E41" s="39">
        <f t="shared" si="0"/>
        <v>1498</v>
      </c>
    </row>
    <row r="42" spans="1:5" ht="15" customHeight="1" x14ac:dyDescent="0.3">
      <c r="A42" s="44" t="s">
        <v>67</v>
      </c>
      <c r="B42" s="43" t="s">
        <v>82</v>
      </c>
      <c r="C42" s="57">
        <v>749</v>
      </c>
      <c r="D42" s="38">
        <f>'Access Points ePMP 4600L'!D7</f>
        <v>0</v>
      </c>
      <c r="E42" s="39">
        <f t="shared" si="0"/>
        <v>0</v>
      </c>
    </row>
    <row r="43" spans="1:5" ht="15" customHeight="1" x14ac:dyDescent="0.3">
      <c r="A43" s="44" t="s">
        <v>68</v>
      </c>
      <c r="B43" s="43" t="s">
        <v>83</v>
      </c>
      <c r="C43" s="57">
        <v>749</v>
      </c>
      <c r="D43" s="38">
        <f>'Access Points ePMP 4600L'!D8</f>
        <v>0</v>
      </c>
      <c r="E43" s="39">
        <f t="shared" si="0"/>
        <v>0</v>
      </c>
    </row>
    <row r="44" spans="1:5" ht="15" customHeight="1" x14ac:dyDescent="0.3">
      <c r="A44" s="44" t="s">
        <v>69</v>
      </c>
      <c r="B44" s="43" t="s">
        <v>84</v>
      </c>
      <c r="C44" s="57">
        <v>749</v>
      </c>
      <c r="D44" s="38">
        <f>'Access Points ePMP 4600L'!D9</f>
        <v>0</v>
      </c>
      <c r="E44" s="39">
        <f t="shared" si="0"/>
        <v>0</v>
      </c>
    </row>
    <row r="45" spans="1:5" ht="15" customHeight="1" x14ac:dyDescent="0.3">
      <c r="A45" s="44" t="s">
        <v>70</v>
      </c>
      <c r="B45" s="43" t="s">
        <v>85</v>
      </c>
      <c r="C45" s="57">
        <v>749</v>
      </c>
      <c r="D45" s="38">
        <f>'Access Points ePMP 4600L'!D10</f>
        <v>0</v>
      </c>
      <c r="E45" s="39">
        <f t="shared" si="0"/>
        <v>0</v>
      </c>
    </row>
    <row r="46" spans="1:5" ht="15" customHeight="1" x14ac:dyDescent="0.3">
      <c r="A46" s="44" t="s">
        <v>71</v>
      </c>
      <c r="B46" s="43" t="s">
        <v>86</v>
      </c>
      <c r="C46" s="57">
        <v>749</v>
      </c>
      <c r="D46" s="38">
        <f>'Access Points ePMP 4600L'!D11</f>
        <v>0</v>
      </c>
      <c r="E46" s="39">
        <f t="shared" si="0"/>
        <v>0</v>
      </c>
    </row>
    <row r="47" spans="1:5" ht="15" customHeight="1" x14ac:dyDescent="0.3">
      <c r="A47" s="44" t="s">
        <v>72</v>
      </c>
      <c r="B47" s="43" t="s">
        <v>87</v>
      </c>
      <c r="C47" s="57">
        <v>749</v>
      </c>
      <c r="D47" s="38">
        <f>'Access Points ePMP 4600L'!D12</f>
        <v>0</v>
      </c>
      <c r="E47" s="39">
        <f t="shared" si="0"/>
        <v>0</v>
      </c>
    </row>
    <row r="48" spans="1:5" ht="15" customHeight="1" x14ac:dyDescent="0.3">
      <c r="A48" s="44" t="s">
        <v>73</v>
      </c>
      <c r="B48" s="43" t="s">
        <v>88</v>
      </c>
      <c r="C48" s="57">
        <v>749</v>
      </c>
      <c r="D48" s="38">
        <f>'Access Points ePMP 4600L'!D13</f>
        <v>0</v>
      </c>
      <c r="E48" s="39">
        <f t="shared" si="0"/>
        <v>0</v>
      </c>
    </row>
    <row r="49" spans="1:5" ht="15" customHeight="1" x14ac:dyDescent="0.3">
      <c r="A49" s="44" t="s">
        <v>74</v>
      </c>
      <c r="B49" s="43" t="s">
        <v>89</v>
      </c>
      <c r="C49" s="57">
        <v>749</v>
      </c>
      <c r="D49" s="38">
        <f>'Access Points ePMP 4600L'!D14</f>
        <v>5</v>
      </c>
      <c r="E49" s="39">
        <f t="shared" si="0"/>
        <v>3745</v>
      </c>
    </row>
    <row r="50" spans="1:5" ht="15" customHeight="1" x14ac:dyDescent="0.3">
      <c r="A50" s="44" t="s">
        <v>75</v>
      </c>
      <c r="B50" s="43" t="s">
        <v>90</v>
      </c>
      <c r="C50" s="57">
        <v>749</v>
      </c>
      <c r="D50" s="38">
        <f>'Access Points ePMP 4600L'!D15</f>
        <v>0</v>
      </c>
      <c r="E50" s="39">
        <f t="shared" si="0"/>
        <v>0</v>
      </c>
    </row>
    <row r="51" spans="1:5" ht="15" customHeight="1" x14ac:dyDescent="0.3">
      <c r="A51" s="44" t="s">
        <v>76</v>
      </c>
      <c r="B51" s="43" t="s">
        <v>91</v>
      </c>
      <c r="C51" s="57">
        <v>749</v>
      </c>
      <c r="D51" s="38">
        <f>'Access Points ePMP 4600L'!D16</f>
        <v>0</v>
      </c>
      <c r="E51" s="39">
        <f t="shared" si="0"/>
        <v>0</v>
      </c>
    </row>
    <row r="52" spans="1:5" ht="15" customHeight="1" x14ac:dyDescent="0.3">
      <c r="A52" s="44" t="s">
        <v>77</v>
      </c>
      <c r="B52" s="43" t="s">
        <v>92</v>
      </c>
      <c r="C52" s="57">
        <v>749</v>
      </c>
      <c r="D52" s="38">
        <f>'Access Points ePMP 4600L'!D17</f>
        <v>0</v>
      </c>
      <c r="E52" s="39">
        <f t="shared" si="0"/>
        <v>0</v>
      </c>
    </row>
    <row r="53" spans="1:5" ht="15" customHeight="1" x14ac:dyDescent="0.3">
      <c r="A53" s="44" t="s">
        <v>78</v>
      </c>
      <c r="B53" s="43" t="s">
        <v>93</v>
      </c>
      <c r="C53" s="57">
        <v>749</v>
      </c>
      <c r="D53" s="38">
        <f>'Access Points ePMP 4600L'!D18</f>
        <v>0</v>
      </c>
      <c r="E53" s="39">
        <f t="shared" si="0"/>
        <v>0</v>
      </c>
    </row>
    <row r="54" spans="1:5" ht="15" customHeight="1" x14ac:dyDescent="0.3">
      <c r="A54" s="44" t="s">
        <v>79</v>
      </c>
      <c r="B54" s="43" t="s">
        <v>99</v>
      </c>
      <c r="C54" s="57">
        <v>749</v>
      </c>
      <c r="D54" s="38">
        <f>'Access Points ePMP 4600L'!D19</f>
        <v>0</v>
      </c>
      <c r="E54" s="39">
        <f t="shared" si="0"/>
        <v>0</v>
      </c>
    </row>
    <row r="55" spans="1:5" ht="15" customHeight="1" x14ac:dyDescent="0.3">
      <c r="A55" s="44" t="s">
        <v>80</v>
      </c>
      <c r="B55" s="43" t="s">
        <v>94</v>
      </c>
      <c r="C55" s="57">
        <v>749</v>
      </c>
      <c r="D55" s="38">
        <f>'Access Points ePMP 4600L'!D20</f>
        <v>0</v>
      </c>
      <c r="E55" s="39">
        <f t="shared" si="0"/>
        <v>0</v>
      </c>
    </row>
    <row r="56" spans="1:5" ht="15" customHeight="1" x14ac:dyDescent="0.3">
      <c r="A56" s="48" t="s">
        <v>144</v>
      </c>
      <c r="B56" s="48" t="s">
        <v>161</v>
      </c>
      <c r="C56" s="47">
        <v>23</v>
      </c>
      <c r="D56" s="38">
        <f>'Access Points ePMP 4600L'!D41</f>
        <v>0</v>
      </c>
      <c r="E56" s="39">
        <f t="shared" si="0"/>
        <v>0</v>
      </c>
    </row>
    <row r="57" spans="1:5" ht="15" customHeight="1" x14ac:dyDescent="0.3">
      <c r="A57" s="48" t="s">
        <v>145</v>
      </c>
      <c r="B57" s="48" t="s">
        <v>162</v>
      </c>
      <c r="C57" s="47">
        <v>40</v>
      </c>
      <c r="D57" s="38">
        <f>'Access Points ePMP 4600L'!D42</f>
        <v>0</v>
      </c>
      <c r="E57" s="39">
        <f t="shared" si="0"/>
        <v>0</v>
      </c>
    </row>
    <row r="58" spans="1:5" ht="15" customHeight="1" x14ac:dyDescent="0.3">
      <c r="A58" s="48" t="s">
        <v>146</v>
      </c>
      <c r="B58" s="48" t="s">
        <v>163</v>
      </c>
      <c r="C58" s="47">
        <v>35</v>
      </c>
      <c r="D58" s="38">
        <f>'Access Points ePMP 4600L'!D43</f>
        <v>0</v>
      </c>
      <c r="E58" s="39">
        <f t="shared" si="0"/>
        <v>0</v>
      </c>
    </row>
    <row r="59" spans="1:5" ht="15" customHeight="1" x14ac:dyDescent="0.3">
      <c r="A59" s="48" t="s">
        <v>147</v>
      </c>
      <c r="B59" s="48" t="s">
        <v>164</v>
      </c>
      <c r="C59" s="47">
        <v>63</v>
      </c>
      <c r="D59" s="38">
        <f>'Access Points ePMP 4600L'!D44</f>
        <v>1</v>
      </c>
      <c r="E59" s="39">
        <f t="shared" si="0"/>
        <v>63</v>
      </c>
    </row>
    <row r="60" spans="1:5" ht="15" customHeight="1" x14ac:dyDescent="0.3">
      <c r="A60" s="48" t="s">
        <v>148</v>
      </c>
      <c r="B60" s="48" t="s">
        <v>165</v>
      </c>
      <c r="C60" s="47">
        <v>82</v>
      </c>
      <c r="D60" s="38">
        <f>'Access Points ePMP 4600L'!D45</f>
        <v>0</v>
      </c>
      <c r="E60" s="39">
        <f t="shared" si="0"/>
        <v>0</v>
      </c>
    </row>
    <row r="61" spans="1:5" ht="15" customHeight="1" x14ac:dyDescent="0.3">
      <c r="A61" s="48" t="s">
        <v>149</v>
      </c>
      <c r="B61" s="48" t="s">
        <v>166</v>
      </c>
      <c r="C61" s="47">
        <v>68</v>
      </c>
      <c r="D61" s="38">
        <f>'Access Points ePMP 4600L'!D46</f>
        <v>0</v>
      </c>
      <c r="E61" s="39">
        <f t="shared" si="0"/>
        <v>0</v>
      </c>
    </row>
    <row r="62" spans="1:5" ht="15" customHeight="1" x14ac:dyDescent="0.3">
      <c r="A62" s="48" t="s">
        <v>150</v>
      </c>
      <c r="B62" s="48" t="s">
        <v>167</v>
      </c>
      <c r="C62" s="47">
        <v>174</v>
      </c>
      <c r="D62" s="38">
        <f>'Access Points ePMP 4600L'!D47</f>
        <v>0</v>
      </c>
      <c r="E62" s="39">
        <f t="shared" si="0"/>
        <v>0</v>
      </c>
    </row>
    <row r="63" spans="1:5" ht="15" customHeight="1" x14ac:dyDescent="0.3">
      <c r="A63" s="48" t="s">
        <v>151</v>
      </c>
      <c r="B63" s="48" t="s">
        <v>168</v>
      </c>
      <c r="C63" s="47">
        <v>272</v>
      </c>
      <c r="D63" s="38">
        <f>'Access Points ePMP 4600L'!D48</f>
        <v>0</v>
      </c>
      <c r="E63" s="39">
        <f t="shared" si="0"/>
        <v>0</v>
      </c>
    </row>
    <row r="64" spans="1:5" ht="15" customHeight="1" x14ac:dyDescent="0.3">
      <c r="A64" s="48" t="s">
        <v>152</v>
      </c>
      <c r="B64" s="48" t="s">
        <v>169</v>
      </c>
      <c r="C64" s="47">
        <v>33</v>
      </c>
      <c r="D64" s="38">
        <f>'Access Points ePMP 4600L'!D49</f>
        <v>0</v>
      </c>
      <c r="E64" s="39">
        <f t="shared" si="0"/>
        <v>0</v>
      </c>
    </row>
    <row r="65" spans="1:5" ht="15" customHeight="1" x14ac:dyDescent="0.3">
      <c r="A65" s="48" t="s">
        <v>153</v>
      </c>
      <c r="B65" s="48" t="s">
        <v>170</v>
      </c>
      <c r="C65" s="47">
        <v>85</v>
      </c>
      <c r="D65" s="38">
        <f>'Access Points ePMP 4600L'!D50</f>
        <v>0</v>
      </c>
      <c r="E65" s="39">
        <f t="shared" si="0"/>
        <v>0</v>
      </c>
    </row>
    <row r="66" spans="1:5" ht="15" customHeight="1" x14ac:dyDescent="0.3">
      <c r="A66" s="48" t="s">
        <v>154</v>
      </c>
      <c r="B66" s="48" t="s">
        <v>171</v>
      </c>
      <c r="C66" s="47">
        <v>132</v>
      </c>
      <c r="D66" s="38">
        <f>'Access Points ePMP 4600L'!D51</f>
        <v>0</v>
      </c>
      <c r="E66" s="39">
        <f t="shared" si="0"/>
        <v>0</v>
      </c>
    </row>
    <row r="67" spans="1:5" ht="15" customHeight="1" x14ac:dyDescent="0.3">
      <c r="A67" s="48" t="s">
        <v>155</v>
      </c>
      <c r="B67" s="48" t="s">
        <v>172</v>
      </c>
      <c r="C67" s="47">
        <v>15</v>
      </c>
      <c r="D67" s="38">
        <f>'Access Points ePMP 4600L'!D52</f>
        <v>0</v>
      </c>
      <c r="E67" s="39">
        <f t="shared" si="0"/>
        <v>0</v>
      </c>
    </row>
    <row r="68" spans="1:5" ht="15" customHeight="1" x14ac:dyDescent="0.3">
      <c r="A68" s="48" t="s">
        <v>156</v>
      </c>
      <c r="B68" s="48" t="s">
        <v>173</v>
      </c>
      <c r="C68" s="47">
        <v>39</v>
      </c>
      <c r="D68" s="38">
        <f>'Access Points ePMP 4600L'!D53</f>
        <v>0</v>
      </c>
      <c r="E68" s="39">
        <f t="shared" si="0"/>
        <v>0</v>
      </c>
    </row>
    <row r="69" spans="1:5" ht="15" customHeight="1" x14ac:dyDescent="0.3">
      <c r="A69" s="48" t="s">
        <v>157</v>
      </c>
      <c r="B69" s="48" t="s">
        <v>174</v>
      </c>
      <c r="C69" s="47">
        <v>60</v>
      </c>
      <c r="D69" s="38">
        <f>'Access Points ePMP 4600L'!D54</f>
        <v>0</v>
      </c>
      <c r="E69" s="39">
        <f t="shared" si="0"/>
        <v>0</v>
      </c>
    </row>
    <row r="70" spans="1:5" ht="15" customHeight="1" x14ac:dyDescent="0.3">
      <c r="A70" s="48" t="s">
        <v>158</v>
      </c>
      <c r="B70" s="48" t="s">
        <v>175</v>
      </c>
      <c r="C70" s="47">
        <v>23</v>
      </c>
      <c r="D70" s="38">
        <f>'Access Points ePMP 4600L'!D55</f>
        <v>0</v>
      </c>
      <c r="E70" s="39">
        <f t="shared" si="0"/>
        <v>0</v>
      </c>
    </row>
    <row r="71" spans="1:5" ht="15" customHeight="1" x14ac:dyDescent="0.3">
      <c r="A71" s="48" t="s">
        <v>159</v>
      </c>
      <c r="B71" s="48" t="s">
        <v>176</v>
      </c>
      <c r="C71" s="47">
        <v>59</v>
      </c>
      <c r="D71" s="38">
        <f>'Access Points ePMP 4600L'!D56</f>
        <v>0</v>
      </c>
      <c r="E71" s="39">
        <f t="shared" si="0"/>
        <v>0</v>
      </c>
    </row>
    <row r="72" spans="1:5" ht="15" customHeight="1" x14ac:dyDescent="0.3">
      <c r="A72" s="48" t="s">
        <v>160</v>
      </c>
      <c r="B72" s="48" t="s">
        <v>177</v>
      </c>
      <c r="C72" s="47">
        <v>92</v>
      </c>
      <c r="D72" s="38">
        <f>'Access Points ePMP 4600L'!D57</f>
        <v>0</v>
      </c>
      <c r="E72" s="39">
        <f t="shared" ref="E72:E135" si="2">D72*C72</f>
        <v>0</v>
      </c>
    </row>
    <row r="73" spans="1:5" ht="15" customHeight="1" x14ac:dyDescent="0.3">
      <c r="A73" s="48"/>
      <c r="B73" s="48"/>
      <c r="C73" s="47"/>
      <c r="D73" s="38"/>
      <c r="E73" s="39">
        <f t="shared" si="2"/>
        <v>0</v>
      </c>
    </row>
    <row r="74" spans="1:5" ht="15" customHeight="1" x14ac:dyDescent="0.3">
      <c r="A74" s="44" t="s">
        <v>190</v>
      </c>
      <c r="B74" s="52" t="s">
        <v>205</v>
      </c>
      <c r="C74" s="57">
        <v>569</v>
      </c>
      <c r="D74" s="38">
        <f>'Subscriber Modul Forc 4600C'!D6</f>
        <v>2</v>
      </c>
      <c r="E74" s="39">
        <f t="shared" si="2"/>
        <v>1138</v>
      </c>
    </row>
    <row r="75" spans="1:5" ht="15" customHeight="1" x14ac:dyDescent="0.3">
      <c r="A75" s="44" t="s">
        <v>191</v>
      </c>
      <c r="B75" s="52" t="s">
        <v>206</v>
      </c>
      <c r="C75" s="57">
        <v>569</v>
      </c>
      <c r="D75" s="38">
        <f>'Subscriber Modul Forc 4600C'!D7</f>
        <v>0</v>
      </c>
      <c r="E75" s="39">
        <f t="shared" si="2"/>
        <v>0</v>
      </c>
    </row>
    <row r="76" spans="1:5" ht="15" customHeight="1" x14ac:dyDescent="0.3">
      <c r="A76" s="44" t="s">
        <v>192</v>
      </c>
      <c r="B76" s="52" t="s">
        <v>207</v>
      </c>
      <c r="C76" s="57">
        <v>569</v>
      </c>
      <c r="D76" s="38">
        <f>'Subscriber Modul Forc 4600C'!D8</f>
        <v>0</v>
      </c>
      <c r="E76" s="39">
        <f t="shared" si="2"/>
        <v>0</v>
      </c>
    </row>
    <row r="77" spans="1:5" ht="15" customHeight="1" x14ac:dyDescent="0.3">
      <c r="A77" s="44" t="s">
        <v>193</v>
      </c>
      <c r="B77" s="43" t="s">
        <v>208</v>
      </c>
      <c r="C77" s="57">
        <v>569</v>
      </c>
      <c r="D77" s="38">
        <f>'Subscriber Modul Forc 4600C'!D9</f>
        <v>0</v>
      </c>
      <c r="E77" s="39">
        <f t="shared" si="2"/>
        <v>0</v>
      </c>
    </row>
    <row r="78" spans="1:5" ht="15" customHeight="1" x14ac:dyDescent="0.3">
      <c r="A78" s="44" t="s">
        <v>194</v>
      </c>
      <c r="B78" s="43" t="s">
        <v>209</v>
      </c>
      <c r="C78" s="57">
        <v>569</v>
      </c>
      <c r="D78" s="38">
        <f>'Subscriber Modul Forc 4600C'!D10</f>
        <v>0</v>
      </c>
      <c r="E78" s="39">
        <f t="shared" si="2"/>
        <v>0</v>
      </c>
    </row>
    <row r="79" spans="1:5" ht="15" customHeight="1" x14ac:dyDescent="0.3">
      <c r="A79" s="44" t="s">
        <v>195</v>
      </c>
      <c r="B79" s="43" t="s">
        <v>210</v>
      </c>
      <c r="C79" s="57">
        <v>569</v>
      </c>
      <c r="D79" s="38">
        <f>'Subscriber Modul Forc 4600C'!D11</f>
        <v>0</v>
      </c>
      <c r="E79" s="39">
        <f t="shared" si="2"/>
        <v>0</v>
      </c>
    </row>
    <row r="80" spans="1:5" ht="15" customHeight="1" x14ac:dyDescent="0.3">
      <c r="A80" s="44" t="s">
        <v>196</v>
      </c>
      <c r="B80" s="43" t="s">
        <v>211</v>
      </c>
      <c r="C80" s="57">
        <v>569</v>
      </c>
      <c r="D80" s="38">
        <f>'Subscriber Modul Forc 4600C'!D12</f>
        <v>0</v>
      </c>
      <c r="E80" s="39">
        <f t="shared" si="2"/>
        <v>0</v>
      </c>
    </row>
    <row r="81" spans="1:5" ht="15" customHeight="1" x14ac:dyDescent="0.3">
      <c r="A81" s="44" t="s">
        <v>197</v>
      </c>
      <c r="B81" s="43" t="s">
        <v>212</v>
      </c>
      <c r="C81" s="57">
        <v>569</v>
      </c>
      <c r="D81" s="38">
        <f>'Subscriber Modul Forc 4600C'!D13</f>
        <v>0</v>
      </c>
      <c r="E81" s="39">
        <f t="shared" si="2"/>
        <v>0</v>
      </c>
    </row>
    <row r="82" spans="1:5" ht="15" customHeight="1" x14ac:dyDescent="0.3">
      <c r="A82" s="44" t="s">
        <v>198</v>
      </c>
      <c r="B82" s="43" t="s">
        <v>213</v>
      </c>
      <c r="C82" s="57">
        <v>569</v>
      </c>
      <c r="D82" s="38">
        <f>'Subscriber Modul Forc 4600C'!D14</f>
        <v>5</v>
      </c>
      <c r="E82" s="39">
        <f t="shared" si="2"/>
        <v>2845</v>
      </c>
    </row>
    <row r="83" spans="1:5" ht="15" customHeight="1" x14ac:dyDescent="0.3">
      <c r="A83" s="44" t="s">
        <v>199</v>
      </c>
      <c r="B83" s="43" t="s">
        <v>214</v>
      </c>
      <c r="C83" s="57">
        <v>569</v>
      </c>
      <c r="D83" s="38">
        <f>'Subscriber Modul Forc 4600C'!D15</f>
        <v>0</v>
      </c>
      <c r="E83" s="39">
        <f t="shared" si="2"/>
        <v>0</v>
      </c>
    </row>
    <row r="84" spans="1:5" ht="15" customHeight="1" x14ac:dyDescent="0.3">
      <c r="A84" s="44" t="s">
        <v>200</v>
      </c>
      <c r="B84" s="43" t="s">
        <v>215</v>
      </c>
      <c r="C84" s="57">
        <v>569</v>
      </c>
      <c r="D84" s="38">
        <f>'Subscriber Modul Forc 4600C'!D16</f>
        <v>0</v>
      </c>
      <c r="E84" s="39">
        <f t="shared" si="2"/>
        <v>0</v>
      </c>
    </row>
    <row r="85" spans="1:5" ht="15" customHeight="1" x14ac:dyDescent="0.3">
      <c r="A85" s="44" t="s">
        <v>201</v>
      </c>
      <c r="B85" s="43" t="s">
        <v>216</v>
      </c>
      <c r="C85" s="57">
        <v>569</v>
      </c>
      <c r="D85" s="38">
        <f>'Subscriber Modul Forc 4600C'!D17</f>
        <v>0</v>
      </c>
      <c r="E85" s="39">
        <f t="shared" si="2"/>
        <v>0</v>
      </c>
    </row>
    <row r="86" spans="1:5" ht="15" customHeight="1" x14ac:dyDescent="0.3">
      <c r="A86" s="44" t="s">
        <v>202</v>
      </c>
      <c r="B86" s="43" t="s">
        <v>217</v>
      </c>
      <c r="C86" s="57">
        <v>569</v>
      </c>
      <c r="D86" s="38">
        <f>'Subscriber Modul Forc 4600C'!D18</f>
        <v>0</v>
      </c>
      <c r="E86" s="39">
        <f t="shared" si="2"/>
        <v>0</v>
      </c>
    </row>
    <row r="87" spans="1:5" ht="15" customHeight="1" x14ac:dyDescent="0.3">
      <c r="A87" s="44" t="s">
        <v>203</v>
      </c>
      <c r="B87" s="43" t="s">
        <v>218</v>
      </c>
      <c r="C87" s="57">
        <v>569</v>
      </c>
      <c r="D87" s="38">
        <f>'Subscriber Modul Forc 4600C'!D19</f>
        <v>0</v>
      </c>
      <c r="E87" s="39">
        <f t="shared" si="2"/>
        <v>0</v>
      </c>
    </row>
    <row r="88" spans="1:5" ht="15" customHeight="1" x14ac:dyDescent="0.3">
      <c r="A88" s="44" t="s">
        <v>204</v>
      </c>
      <c r="B88" s="43" t="s">
        <v>219</v>
      </c>
      <c r="C88" s="57">
        <v>569</v>
      </c>
      <c r="D88" s="38">
        <f>'Subscriber Modul Forc 4600C'!D20</f>
        <v>0</v>
      </c>
      <c r="E88" s="39">
        <f t="shared" si="2"/>
        <v>0</v>
      </c>
    </row>
    <row r="89" spans="1:5" ht="15" customHeight="1" x14ac:dyDescent="0.3">
      <c r="A89" s="58" t="s">
        <v>220</v>
      </c>
      <c r="B89" s="35" t="s">
        <v>221</v>
      </c>
      <c r="C89" s="57">
        <v>179</v>
      </c>
      <c r="D89" s="38">
        <f>'Subscriber Modul Forc 4600C'!D25</f>
        <v>0</v>
      </c>
      <c r="E89" s="39">
        <f t="shared" si="2"/>
        <v>0</v>
      </c>
    </row>
    <row r="90" spans="1:5" ht="15" customHeight="1" x14ac:dyDescent="0.3">
      <c r="A90" s="55" t="s">
        <v>222</v>
      </c>
      <c r="B90" s="55" t="s">
        <v>237</v>
      </c>
      <c r="C90" s="54">
        <v>18</v>
      </c>
      <c r="D90" s="38">
        <f>'Subscriber Modul Forc 4600C'!D41</f>
        <v>0</v>
      </c>
      <c r="E90" s="39">
        <f t="shared" si="2"/>
        <v>0</v>
      </c>
    </row>
    <row r="91" spans="1:5" ht="15" customHeight="1" x14ac:dyDescent="0.3">
      <c r="A91" s="55" t="s">
        <v>222</v>
      </c>
      <c r="B91" s="55" t="s">
        <v>238</v>
      </c>
      <c r="C91" s="54">
        <v>31</v>
      </c>
      <c r="D91" s="38">
        <f>'Subscriber Modul Forc 4600C'!D42</f>
        <v>0</v>
      </c>
      <c r="E91" s="39">
        <f t="shared" si="2"/>
        <v>0</v>
      </c>
    </row>
    <row r="92" spans="1:5" ht="15" customHeight="1" x14ac:dyDescent="0.3">
      <c r="A92" s="55" t="s">
        <v>223</v>
      </c>
      <c r="B92" s="55" t="s">
        <v>239</v>
      </c>
      <c r="C92" s="54">
        <v>27</v>
      </c>
      <c r="D92" s="38">
        <f>'Subscriber Modul Forc 4600C'!D43</f>
        <v>0</v>
      </c>
      <c r="E92" s="39">
        <f t="shared" si="2"/>
        <v>0</v>
      </c>
    </row>
    <row r="93" spans="1:5" ht="15" customHeight="1" x14ac:dyDescent="0.3">
      <c r="A93" s="55" t="s">
        <v>224</v>
      </c>
      <c r="B93" s="55" t="s">
        <v>240</v>
      </c>
      <c r="C93" s="54">
        <v>49</v>
      </c>
      <c r="D93" s="38">
        <f>'Subscriber Modul Forc 4600C'!D44</f>
        <v>1</v>
      </c>
      <c r="E93" s="39">
        <f t="shared" si="2"/>
        <v>49</v>
      </c>
    </row>
    <row r="94" spans="1:5" ht="15" customHeight="1" x14ac:dyDescent="0.3">
      <c r="A94" s="55" t="s">
        <v>224</v>
      </c>
      <c r="B94" s="55" t="s">
        <v>241</v>
      </c>
      <c r="C94" s="54">
        <v>64</v>
      </c>
      <c r="D94" s="38">
        <f>'Subscriber Modul Forc 4600C'!D45</f>
        <v>0</v>
      </c>
      <c r="E94" s="39">
        <f t="shared" si="2"/>
        <v>0</v>
      </c>
    </row>
    <row r="95" spans="1:5" ht="15" customHeight="1" x14ac:dyDescent="0.3">
      <c r="A95" s="56" t="s">
        <v>225</v>
      </c>
      <c r="B95" s="56" t="s">
        <v>242</v>
      </c>
      <c r="C95" s="54">
        <v>52</v>
      </c>
      <c r="D95" s="38">
        <f>'Subscriber Modul Forc 4600C'!D46</f>
        <v>0</v>
      </c>
      <c r="E95" s="39">
        <f t="shared" si="2"/>
        <v>0</v>
      </c>
    </row>
    <row r="96" spans="1:5" ht="15" customHeight="1" x14ac:dyDescent="0.3">
      <c r="A96" s="56" t="s">
        <v>226</v>
      </c>
      <c r="B96" s="56" t="s">
        <v>243</v>
      </c>
      <c r="C96" s="54">
        <v>133</v>
      </c>
      <c r="D96" s="38">
        <f>'Subscriber Modul Forc 4600C'!D47</f>
        <v>0</v>
      </c>
      <c r="E96" s="39">
        <f t="shared" si="2"/>
        <v>0</v>
      </c>
    </row>
    <row r="97" spans="1:5" ht="15" customHeight="1" x14ac:dyDescent="0.3">
      <c r="A97" s="56" t="s">
        <v>227</v>
      </c>
      <c r="B97" s="56" t="s">
        <v>244</v>
      </c>
      <c r="C97" s="54">
        <v>208</v>
      </c>
      <c r="D97" s="38">
        <f>'Subscriber Modul Forc 4600C'!D48</f>
        <v>0</v>
      </c>
      <c r="E97" s="39">
        <f t="shared" si="2"/>
        <v>0</v>
      </c>
    </row>
    <row r="98" spans="1:5" ht="15" customHeight="1" x14ac:dyDescent="0.3">
      <c r="A98" s="56" t="s">
        <v>228</v>
      </c>
      <c r="B98" s="56" t="s">
        <v>245</v>
      </c>
      <c r="C98" s="54">
        <v>25</v>
      </c>
      <c r="D98" s="38">
        <f>'Subscriber Modul Forc 4600C'!D49</f>
        <v>0</v>
      </c>
      <c r="E98" s="39">
        <f t="shared" si="2"/>
        <v>0</v>
      </c>
    </row>
    <row r="99" spans="1:5" ht="15" customHeight="1" x14ac:dyDescent="0.3">
      <c r="A99" s="56" t="s">
        <v>229</v>
      </c>
      <c r="B99" s="56" t="s">
        <v>246</v>
      </c>
      <c r="C99" s="54">
        <v>64</v>
      </c>
      <c r="D99" s="38">
        <f>'Subscriber Modul Forc 4600C'!D50</f>
        <v>0</v>
      </c>
      <c r="E99" s="39">
        <f t="shared" si="2"/>
        <v>0</v>
      </c>
    </row>
    <row r="100" spans="1:5" ht="15" customHeight="1" x14ac:dyDescent="0.3">
      <c r="A100" s="56" t="s">
        <v>230</v>
      </c>
      <c r="B100" s="56" t="s">
        <v>247</v>
      </c>
      <c r="C100" s="54">
        <v>100</v>
      </c>
      <c r="D100" s="38">
        <f>'Subscriber Modul Forc 4600C'!D51</f>
        <v>0</v>
      </c>
      <c r="E100" s="39">
        <f t="shared" si="2"/>
        <v>0</v>
      </c>
    </row>
    <row r="101" spans="1:5" ht="15" customHeight="1" x14ac:dyDescent="0.3">
      <c r="A101" s="56" t="s">
        <v>231</v>
      </c>
      <c r="B101" s="56" t="s">
        <v>248</v>
      </c>
      <c r="C101" s="54">
        <v>12</v>
      </c>
      <c r="D101" s="38">
        <f>'Subscriber Modul Forc 4600C'!D52</f>
        <v>0</v>
      </c>
      <c r="E101" s="39">
        <f t="shared" si="2"/>
        <v>0</v>
      </c>
    </row>
    <row r="102" spans="1:5" ht="15" customHeight="1" x14ac:dyDescent="0.3">
      <c r="A102" s="56" t="s">
        <v>232</v>
      </c>
      <c r="B102" s="56" t="s">
        <v>249</v>
      </c>
      <c r="C102" s="54">
        <v>31</v>
      </c>
      <c r="D102" s="38">
        <f>'Subscriber Modul Forc 4600C'!D53</f>
        <v>0</v>
      </c>
      <c r="E102" s="39">
        <f t="shared" si="2"/>
        <v>0</v>
      </c>
    </row>
    <row r="103" spans="1:5" ht="15" customHeight="1" x14ac:dyDescent="0.3">
      <c r="A103" s="56" t="s">
        <v>233</v>
      </c>
      <c r="B103" s="56" t="s">
        <v>250</v>
      </c>
      <c r="C103" s="54">
        <v>48</v>
      </c>
      <c r="D103" s="38">
        <f>'Subscriber Modul Forc 4600C'!D54</f>
        <v>0</v>
      </c>
      <c r="E103" s="39">
        <f t="shared" si="2"/>
        <v>0</v>
      </c>
    </row>
    <row r="104" spans="1:5" ht="15" customHeight="1" x14ac:dyDescent="0.3">
      <c r="A104" s="56" t="s">
        <v>234</v>
      </c>
      <c r="B104" s="56" t="s">
        <v>251</v>
      </c>
      <c r="C104" s="54">
        <v>18</v>
      </c>
      <c r="D104" s="38">
        <f>'Subscriber Modul Forc 4600C'!D55</f>
        <v>0</v>
      </c>
      <c r="E104" s="39">
        <f t="shared" si="2"/>
        <v>0</v>
      </c>
    </row>
    <row r="105" spans="1:5" ht="15" customHeight="1" x14ac:dyDescent="0.3">
      <c r="A105" s="56" t="s">
        <v>235</v>
      </c>
      <c r="B105" s="56" t="s">
        <v>252</v>
      </c>
      <c r="C105" s="54">
        <v>46</v>
      </c>
      <c r="D105" s="38">
        <f>'Subscriber Modul Forc 4600C'!D56</f>
        <v>0</v>
      </c>
      <c r="E105" s="39">
        <f t="shared" si="2"/>
        <v>0</v>
      </c>
    </row>
    <row r="106" spans="1:5" ht="15" customHeight="1" x14ac:dyDescent="0.3">
      <c r="A106" s="56" t="s">
        <v>236</v>
      </c>
      <c r="B106" s="56" t="s">
        <v>253</v>
      </c>
      <c r="C106" s="54">
        <v>72</v>
      </c>
      <c r="D106" s="38">
        <f>'Subscriber Modul Forc 4600C'!D57</f>
        <v>0</v>
      </c>
      <c r="E106" s="39">
        <f t="shared" si="2"/>
        <v>0</v>
      </c>
    </row>
    <row r="107" spans="1:5" ht="15" customHeight="1" x14ac:dyDescent="0.3">
      <c r="A107" s="56"/>
      <c r="B107" s="56"/>
      <c r="C107" s="54"/>
      <c r="D107" s="38"/>
      <c r="E107" s="39">
        <f t="shared" si="2"/>
        <v>0</v>
      </c>
    </row>
    <row r="108" spans="1:5" ht="15" customHeight="1" x14ac:dyDescent="0.3">
      <c r="A108" s="44" t="s">
        <v>289</v>
      </c>
      <c r="B108" s="52" t="s">
        <v>304</v>
      </c>
      <c r="C108" s="57">
        <v>279</v>
      </c>
      <c r="D108" s="38">
        <f>'Subscriber Modul Forc 4625'!D6</f>
        <v>2</v>
      </c>
      <c r="E108" s="39">
        <f t="shared" si="2"/>
        <v>558</v>
      </c>
    </row>
    <row r="109" spans="1:5" ht="15" customHeight="1" x14ac:dyDescent="0.3">
      <c r="A109" s="44" t="s">
        <v>290</v>
      </c>
      <c r="B109" s="52" t="s">
        <v>305</v>
      </c>
      <c r="C109" s="57">
        <v>279</v>
      </c>
      <c r="D109" s="38">
        <f>'Subscriber Modul Forc 4625'!D7</f>
        <v>0</v>
      </c>
      <c r="E109" s="39">
        <f t="shared" si="2"/>
        <v>0</v>
      </c>
    </row>
    <row r="110" spans="1:5" ht="15" customHeight="1" x14ac:dyDescent="0.3">
      <c r="A110" s="44" t="s">
        <v>291</v>
      </c>
      <c r="B110" s="52" t="s">
        <v>306</v>
      </c>
      <c r="C110" s="57">
        <v>279</v>
      </c>
      <c r="D110" s="38">
        <f>'Subscriber Modul Forc 4625'!D8</f>
        <v>0</v>
      </c>
      <c r="E110" s="39">
        <f t="shared" si="2"/>
        <v>0</v>
      </c>
    </row>
    <row r="111" spans="1:5" ht="15" customHeight="1" x14ac:dyDescent="0.3">
      <c r="A111" s="44" t="s">
        <v>292</v>
      </c>
      <c r="B111" s="43" t="s">
        <v>307</v>
      </c>
      <c r="C111" s="57">
        <v>279</v>
      </c>
      <c r="D111" s="38">
        <f>'Subscriber Modul Forc 4625'!D9</f>
        <v>0</v>
      </c>
      <c r="E111" s="39">
        <f t="shared" si="2"/>
        <v>0</v>
      </c>
    </row>
    <row r="112" spans="1:5" ht="15" customHeight="1" x14ac:dyDescent="0.3">
      <c r="A112" s="44" t="s">
        <v>293</v>
      </c>
      <c r="B112" s="43" t="s">
        <v>308</v>
      </c>
      <c r="C112" s="57">
        <v>279</v>
      </c>
      <c r="D112" s="38">
        <f>'Subscriber Modul Forc 4625'!D10</f>
        <v>0</v>
      </c>
      <c r="E112" s="39">
        <f t="shared" si="2"/>
        <v>0</v>
      </c>
    </row>
    <row r="113" spans="1:5" ht="15" customHeight="1" x14ac:dyDescent="0.3">
      <c r="A113" s="44" t="s">
        <v>294</v>
      </c>
      <c r="B113" s="43" t="s">
        <v>309</v>
      </c>
      <c r="C113" s="57">
        <v>279</v>
      </c>
      <c r="D113" s="38">
        <f>'Subscriber Modul Forc 4625'!D11</f>
        <v>0</v>
      </c>
      <c r="E113" s="39">
        <f t="shared" si="2"/>
        <v>0</v>
      </c>
    </row>
    <row r="114" spans="1:5" ht="15" customHeight="1" x14ac:dyDescent="0.3">
      <c r="A114" s="44" t="s">
        <v>295</v>
      </c>
      <c r="B114" s="43" t="s">
        <v>310</v>
      </c>
      <c r="C114" s="57">
        <v>279</v>
      </c>
      <c r="D114" s="38">
        <f>'Subscriber Modul Forc 4625'!D12</f>
        <v>0</v>
      </c>
      <c r="E114" s="39">
        <f t="shared" si="2"/>
        <v>0</v>
      </c>
    </row>
    <row r="115" spans="1:5" ht="15" customHeight="1" x14ac:dyDescent="0.3">
      <c r="A115" s="44" t="s">
        <v>296</v>
      </c>
      <c r="B115" s="43" t="s">
        <v>311</v>
      </c>
      <c r="C115" s="57">
        <v>279</v>
      </c>
      <c r="D115" s="38">
        <f>'Subscriber Modul Forc 4625'!D13</f>
        <v>0</v>
      </c>
      <c r="E115" s="39">
        <f t="shared" si="2"/>
        <v>0</v>
      </c>
    </row>
    <row r="116" spans="1:5" ht="15" customHeight="1" x14ac:dyDescent="0.3">
      <c r="A116" s="44" t="s">
        <v>297</v>
      </c>
      <c r="B116" s="43" t="s">
        <v>312</v>
      </c>
      <c r="C116" s="57">
        <v>279</v>
      </c>
      <c r="D116" s="38">
        <f>'Subscriber Modul Forc 4625'!D14</f>
        <v>5</v>
      </c>
      <c r="E116" s="39">
        <f t="shared" si="2"/>
        <v>1395</v>
      </c>
    </row>
    <row r="117" spans="1:5" ht="15" customHeight="1" x14ac:dyDescent="0.3">
      <c r="A117" s="44" t="s">
        <v>298</v>
      </c>
      <c r="B117" s="43" t="s">
        <v>313</v>
      </c>
      <c r="C117" s="57">
        <v>279</v>
      </c>
      <c r="D117" s="38">
        <f>'Subscriber Modul Forc 4625'!D15</f>
        <v>0</v>
      </c>
      <c r="E117" s="39">
        <f t="shared" si="2"/>
        <v>0</v>
      </c>
    </row>
    <row r="118" spans="1:5" ht="15" customHeight="1" x14ac:dyDescent="0.3">
      <c r="A118" s="44" t="s">
        <v>299</v>
      </c>
      <c r="B118" s="43" t="s">
        <v>314</v>
      </c>
      <c r="C118" s="57">
        <v>279</v>
      </c>
      <c r="D118" s="38">
        <f>'Subscriber Modul Forc 4625'!D16</f>
        <v>0</v>
      </c>
      <c r="E118" s="39">
        <f t="shared" si="2"/>
        <v>0</v>
      </c>
    </row>
    <row r="119" spans="1:5" ht="15" customHeight="1" x14ac:dyDescent="0.3">
      <c r="A119" s="44" t="s">
        <v>300</v>
      </c>
      <c r="B119" s="43" t="s">
        <v>315</v>
      </c>
      <c r="C119" s="57">
        <v>279</v>
      </c>
      <c r="D119" s="38">
        <f>'Subscriber Modul Forc 4625'!D17</f>
        <v>0</v>
      </c>
      <c r="E119" s="39">
        <f t="shared" si="2"/>
        <v>0</v>
      </c>
    </row>
    <row r="120" spans="1:5" ht="15" customHeight="1" x14ac:dyDescent="0.3">
      <c r="A120" s="44" t="s">
        <v>301</v>
      </c>
      <c r="B120" s="43" t="s">
        <v>316</v>
      </c>
      <c r="C120" s="57">
        <v>279</v>
      </c>
      <c r="D120" s="38">
        <f>'Subscriber Modul Forc 4625'!D18</f>
        <v>0</v>
      </c>
      <c r="E120" s="39">
        <f t="shared" si="2"/>
        <v>0</v>
      </c>
    </row>
    <row r="121" spans="1:5" ht="15" customHeight="1" x14ac:dyDescent="0.3">
      <c r="A121" s="44" t="s">
        <v>302</v>
      </c>
      <c r="B121" s="43" t="s">
        <v>317</v>
      </c>
      <c r="C121" s="57">
        <v>299</v>
      </c>
      <c r="D121" s="38">
        <f>'Subscriber Modul Forc 4625'!D19</f>
        <v>0</v>
      </c>
      <c r="E121" s="39">
        <f t="shared" si="2"/>
        <v>0</v>
      </c>
    </row>
    <row r="122" spans="1:5" ht="15" customHeight="1" x14ac:dyDescent="0.3">
      <c r="A122" s="44" t="s">
        <v>303</v>
      </c>
      <c r="B122" s="43" t="s">
        <v>318</v>
      </c>
      <c r="C122" s="57">
        <v>279</v>
      </c>
      <c r="D122" s="38">
        <f>'Subscriber Modul Forc 4625'!D20</f>
        <v>0</v>
      </c>
      <c r="E122" s="39">
        <f t="shared" si="2"/>
        <v>0</v>
      </c>
    </row>
    <row r="123" spans="1:5" ht="15" customHeight="1" x14ac:dyDescent="0.3">
      <c r="A123" s="50" t="s">
        <v>321</v>
      </c>
      <c r="B123" s="51" t="s">
        <v>322</v>
      </c>
      <c r="C123" s="46">
        <v>69</v>
      </c>
      <c r="D123" s="38">
        <f>'Subscriber Modul Forc 4625'!D25</f>
        <v>0</v>
      </c>
      <c r="E123" s="39">
        <f t="shared" si="2"/>
        <v>0</v>
      </c>
    </row>
    <row r="124" spans="1:5" ht="15" customHeight="1" x14ac:dyDescent="0.3">
      <c r="A124" s="55" t="s">
        <v>254</v>
      </c>
      <c r="B124" s="55" t="s">
        <v>269</v>
      </c>
      <c r="C124" s="54">
        <v>9</v>
      </c>
      <c r="D124" s="38">
        <f>'Subscriber Modul Forc 4625'!D31</f>
        <v>0</v>
      </c>
      <c r="E124" s="39">
        <f t="shared" si="2"/>
        <v>0</v>
      </c>
    </row>
    <row r="125" spans="1:5" ht="15" customHeight="1" x14ac:dyDescent="0.3">
      <c r="A125" s="55" t="s">
        <v>254</v>
      </c>
      <c r="B125" s="55" t="s">
        <v>270</v>
      </c>
      <c r="C125" s="54">
        <v>16</v>
      </c>
      <c r="D125" s="38">
        <f>'Subscriber Modul Forc 4625'!D32</f>
        <v>0</v>
      </c>
      <c r="E125" s="39">
        <f t="shared" si="2"/>
        <v>0</v>
      </c>
    </row>
    <row r="126" spans="1:5" ht="15" customHeight="1" x14ac:dyDescent="0.3">
      <c r="A126" s="55" t="s">
        <v>255</v>
      </c>
      <c r="B126" s="55" t="s">
        <v>271</v>
      </c>
      <c r="C126" s="54">
        <v>14</v>
      </c>
      <c r="D126" s="38">
        <f>'Subscriber Modul Forc 4625'!D33</f>
        <v>0</v>
      </c>
      <c r="E126" s="39">
        <f t="shared" si="2"/>
        <v>0</v>
      </c>
    </row>
    <row r="127" spans="1:5" ht="15" customHeight="1" x14ac:dyDescent="0.3">
      <c r="A127" s="55" t="s">
        <v>256</v>
      </c>
      <c r="B127" s="55" t="s">
        <v>272</v>
      </c>
      <c r="C127" s="54">
        <v>25</v>
      </c>
      <c r="D127" s="38">
        <f>'Subscriber Modul Forc 4625'!D34</f>
        <v>1</v>
      </c>
      <c r="E127" s="39">
        <f t="shared" si="2"/>
        <v>25</v>
      </c>
    </row>
    <row r="128" spans="1:5" ht="15" customHeight="1" x14ac:dyDescent="0.3">
      <c r="A128" s="55" t="s">
        <v>256</v>
      </c>
      <c r="B128" s="55" t="s">
        <v>273</v>
      </c>
      <c r="C128" s="54">
        <v>33</v>
      </c>
      <c r="D128" s="38">
        <f>'Subscriber Modul Forc 4625'!D35</f>
        <v>0</v>
      </c>
      <c r="E128" s="39">
        <f t="shared" si="2"/>
        <v>0</v>
      </c>
    </row>
    <row r="129" spans="1:5" ht="15" customHeight="1" x14ac:dyDescent="0.3">
      <c r="A129" s="55" t="s">
        <v>257</v>
      </c>
      <c r="B129" s="55" t="s">
        <v>274</v>
      </c>
      <c r="C129" s="54">
        <v>27</v>
      </c>
      <c r="D129" s="38">
        <f>'Subscriber Modul Forc 4625'!D36</f>
        <v>0</v>
      </c>
      <c r="E129" s="39">
        <f t="shared" si="2"/>
        <v>0</v>
      </c>
    </row>
    <row r="130" spans="1:5" ht="15" customHeight="1" x14ac:dyDescent="0.3">
      <c r="A130" s="55" t="s">
        <v>258</v>
      </c>
      <c r="B130" s="55" t="s">
        <v>275</v>
      </c>
      <c r="C130" s="54">
        <v>69</v>
      </c>
      <c r="D130" s="38">
        <f>'Subscriber Modul Forc 4625'!D37</f>
        <v>0</v>
      </c>
      <c r="E130" s="39">
        <f t="shared" si="2"/>
        <v>0</v>
      </c>
    </row>
    <row r="131" spans="1:5" ht="15" customHeight="1" x14ac:dyDescent="0.3">
      <c r="A131" s="55" t="s">
        <v>259</v>
      </c>
      <c r="B131" s="55" t="s">
        <v>276</v>
      </c>
      <c r="C131" s="54">
        <v>108</v>
      </c>
      <c r="D131" s="38">
        <f>'Subscriber Modul Forc 4625'!D38</f>
        <v>0</v>
      </c>
      <c r="E131" s="39">
        <f t="shared" si="2"/>
        <v>0</v>
      </c>
    </row>
    <row r="132" spans="1:5" ht="15" customHeight="1" x14ac:dyDescent="0.3">
      <c r="A132" s="55" t="s">
        <v>260</v>
      </c>
      <c r="B132" s="55" t="s">
        <v>277</v>
      </c>
      <c r="C132" s="54">
        <v>13</v>
      </c>
      <c r="D132" s="38">
        <f>'Subscriber Modul Forc 4625'!D39</f>
        <v>0</v>
      </c>
      <c r="E132" s="39">
        <f t="shared" si="2"/>
        <v>0</v>
      </c>
    </row>
    <row r="133" spans="1:5" ht="15" customHeight="1" x14ac:dyDescent="0.3">
      <c r="A133" s="55" t="s">
        <v>261</v>
      </c>
      <c r="B133" s="55" t="s">
        <v>278</v>
      </c>
      <c r="C133" s="54">
        <v>34</v>
      </c>
      <c r="D133" s="38">
        <f>'Subscriber Modul Forc 4625'!D40</f>
        <v>0</v>
      </c>
      <c r="E133" s="39">
        <f t="shared" si="2"/>
        <v>0</v>
      </c>
    </row>
    <row r="134" spans="1:5" ht="15" customHeight="1" x14ac:dyDescent="0.3">
      <c r="A134" s="55" t="s">
        <v>262</v>
      </c>
      <c r="B134" s="55" t="s">
        <v>279</v>
      </c>
      <c r="C134" s="54">
        <v>52</v>
      </c>
      <c r="D134" s="38">
        <f>'Subscriber Modul Forc 4625'!D41</f>
        <v>0</v>
      </c>
      <c r="E134" s="39">
        <f t="shared" si="2"/>
        <v>0</v>
      </c>
    </row>
    <row r="135" spans="1:5" ht="15" customHeight="1" x14ac:dyDescent="0.3">
      <c r="A135" s="55" t="s">
        <v>263</v>
      </c>
      <c r="B135" s="55" t="s">
        <v>280</v>
      </c>
      <c r="C135" s="54">
        <v>6</v>
      </c>
      <c r="D135" s="38">
        <f>'Subscriber Modul Forc 4625'!D42</f>
        <v>0</v>
      </c>
      <c r="E135" s="39">
        <f t="shared" si="2"/>
        <v>0</v>
      </c>
    </row>
    <row r="136" spans="1:5" ht="15" customHeight="1" x14ac:dyDescent="0.3">
      <c r="A136" s="55" t="s">
        <v>264</v>
      </c>
      <c r="B136" s="55" t="s">
        <v>281</v>
      </c>
      <c r="C136" s="54">
        <v>16</v>
      </c>
      <c r="D136" s="38">
        <f>'Subscriber Modul Forc 4625'!D43</f>
        <v>0</v>
      </c>
      <c r="E136" s="39">
        <f t="shared" ref="E136:E143" si="3">D136*C136</f>
        <v>0</v>
      </c>
    </row>
    <row r="137" spans="1:5" ht="15" customHeight="1" x14ac:dyDescent="0.3">
      <c r="A137" s="55" t="s">
        <v>265</v>
      </c>
      <c r="B137" s="55" t="s">
        <v>282</v>
      </c>
      <c r="C137" s="54">
        <v>24</v>
      </c>
      <c r="D137" s="38">
        <f>'Subscriber Modul Forc 4625'!D44</f>
        <v>0</v>
      </c>
      <c r="E137" s="39">
        <f t="shared" si="3"/>
        <v>0</v>
      </c>
    </row>
    <row r="138" spans="1:5" ht="15" customHeight="1" x14ac:dyDescent="0.3">
      <c r="A138" s="55" t="s">
        <v>266</v>
      </c>
      <c r="B138" s="55" t="s">
        <v>283</v>
      </c>
      <c r="C138" s="54">
        <v>9</v>
      </c>
      <c r="D138" s="38">
        <f>'Subscriber Modul Forc 4625'!D45</f>
        <v>0</v>
      </c>
      <c r="E138" s="39">
        <f t="shared" si="3"/>
        <v>0</v>
      </c>
    </row>
    <row r="139" spans="1:5" ht="15" customHeight="1" x14ac:dyDescent="0.3">
      <c r="A139" s="55" t="s">
        <v>267</v>
      </c>
      <c r="B139" s="55" t="s">
        <v>284</v>
      </c>
      <c r="C139" s="54">
        <v>23</v>
      </c>
      <c r="D139" s="38">
        <f>'Subscriber Modul Forc 4625'!D46</f>
        <v>0</v>
      </c>
      <c r="E139" s="39">
        <f t="shared" si="3"/>
        <v>0</v>
      </c>
    </row>
    <row r="140" spans="1:5" ht="15" customHeight="1" x14ac:dyDescent="0.3">
      <c r="A140" s="55" t="s">
        <v>268</v>
      </c>
      <c r="B140" s="55" t="s">
        <v>285</v>
      </c>
      <c r="C140" s="54">
        <v>36</v>
      </c>
      <c r="D140" s="38">
        <f>'Subscriber Modul Forc 4625'!D47</f>
        <v>0</v>
      </c>
      <c r="E140" s="39">
        <f t="shared" si="3"/>
        <v>0</v>
      </c>
    </row>
    <row r="141" spans="1:5" ht="15" customHeight="1" x14ac:dyDescent="0.3">
      <c r="A141" s="35" t="s">
        <v>29</v>
      </c>
      <c r="B141" s="35" t="s">
        <v>30</v>
      </c>
      <c r="C141" s="59">
        <v>36</v>
      </c>
      <c r="D141" s="38">
        <f>'Subscriber Modul Forc 4625'!D48</f>
        <v>0</v>
      </c>
      <c r="E141" s="39">
        <f t="shared" si="3"/>
        <v>0</v>
      </c>
    </row>
    <row r="142" spans="1:5" x14ac:dyDescent="0.3">
      <c r="A142" s="50" t="s">
        <v>4</v>
      </c>
      <c r="B142" s="51" t="s">
        <v>5</v>
      </c>
      <c r="C142" s="59">
        <v>64.739999999999995</v>
      </c>
      <c r="D142" s="38">
        <f>'Access Points ePMP 4600'!D31+'Access Points ePMP 4600L'!D30+'Subscriber Modul Forc 4600C'!D30</f>
        <v>0</v>
      </c>
      <c r="E142" s="39">
        <f t="shared" si="3"/>
        <v>0</v>
      </c>
    </row>
    <row r="143" spans="1:5" x14ac:dyDescent="0.3">
      <c r="A143" s="50" t="s">
        <v>6</v>
      </c>
      <c r="B143" s="51" t="s">
        <v>7</v>
      </c>
      <c r="C143" s="59">
        <v>97.14</v>
      </c>
      <c r="D143" s="38">
        <f>'Access Points ePMP 4600'!D32+'Access Points ePMP 4600L'!D31+'Subscriber Modul Forc 4600C'!D31</f>
        <v>3</v>
      </c>
      <c r="E143" s="39">
        <f t="shared" si="3"/>
        <v>291.42</v>
      </c>
    </row>
    <row r="144" spans="1:5" x14ac:dyDescent="0.3">
      <c r="A144" s="50" t="s">
        <v>339</v>
      </c>
      <c r="B144" s="68" t="s">
        <v>340</v>
      </c>
      <c r="C144" s="59">
        <v>317.52</v>
      </c>
      <c r="D144" s="38">
        <f>'Access Points ePMP 4600'!D33+'Access Points ePMP 4600L'!D32+'Subscriber Modul Forc 4600C'!D32</f>
        <v>0</v>
      </c>
      <c r="E144" s="39">
        <f t="shared" ref="E144:E147" si="4">D144*C144</f>
        <v>0</v>
      </c>
    </row>
    <row r="145" spans="1:5" x14ac:dyDescent="0.3">
      <c r="A145" s="50" t="s">
        <v>336</v>
      </c>
      <c r="B145" s="68" t="s">
        <v>341</v>
      </c>
      <c r="C145" s="59">
        <v>38.82</v>
      </c>
      <c r="D145" s="38">
        <f>'Access Points ePMP 4600'!D34+'Access Points ePMP 4600L'!D33+'Subscriber Modul Forc 4600C'!D33</f>
        <v>0</v>
      </c>
      <c r="E145" s="39">
        <f t="shared" si="4"/>
        <v>0</v>
      </c>
    </row>
    <row r="146" spans="1:5" x14ac:dyDescent="0.3">
      <c r="A146" s="50" t="s">
        <v>337</v>
      </c>
      <c r="B146" s="68" t="s">
        <v>342</v>
      </c>
      <c r="C146" s="59">
        <v>45.3</v>
      </c>
      <c r="D146" s="38">
        <f>'Access Points ePMP 4600'!D35+'Access Points ePMP 4600L'!D34+'Subscriber Modul Forc 4600C'!D34</f>
        <v>0</v>
      </c>
      <c r="E146" s="39">
        <f t="shared" si="4"/>
        <v>0</v>
      </c>
    </row>
    <row r="147" spans="1:5" x14ac:dyDescent="0.3">
      <c r="A147" s="50" t="s">
        <v>338</v>
      </c>
      <c r="B147" s="68" t="s">
        <v>343</v>
      </c>
      <c r="C147" s="59">
        <v>64.739999999999995</v>
      </c>
      <c r="D147" s="38">
        <f>'Access Points ePMP 4600'!D36+'Access Points ePMP 4600L'!D35+'Subscriber Modul Forc 4600C'!D35</f>
        <v>0</v>
      </c>
      <c r="E147" s="39">
        <f t="shared" si="4"/>
        <v>0</v>
      </c>
    </row>
    <row r="149" spans="1:5" x14ac:dyDescent="0.3">
      <c r="D149" s="60" t="s">
        <v>37</v>
      </c>
      <c r="E149" s="61">
        <f>SUM(E6:E148)</f>
        <v>17603.419999999998</v>
      </c>
    </row>
  </sheetData>
  <sheetProtection algorithmName="SHA-512" hashValue="yyRnQXAKLEtsq/LaJBXLoEYSf5756z0AEiIcvZjhEKhtlPGKIpaQhH5cBUKXAs18DREhTf1qU6J9sH7QO9RkAw==" saltValue="PnrNU3YK40erkmcijF9o1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8BF8-A748-4B85-B2AB-D58904763635}">
  <sheetPr codeName="Sheet7"/>
  <dimension ref="A1:D7"/>
  <sheetViews>
    <sheetView workbookViewId="0">
      <selection activeCell="C2" sqref="C2"/>
    </sheetView>
  </sheetViews>
  <sheetFormatPr defaultColWidth="9.109375" defaultRowHeight="14.4" x14ac:dyDescent="0.3"/>
  <cols>
    <col min="1" max="1" width="9.109375" style="13"/>
    <col min="2" max="2" width="71.44140625" style="30" bestFit="1" customWidth="1"/>
    <col min="3" max="3" width="12.33203125" style="26" customWidth="1"/>
    <col min="4" max="4" width="13.5546875" style="27" customWidth="1"/>
    <col min="5" max="16384" width="9.109375" style="12"/>
  </cols>
  <sheetData>
    <row r="1" spans="1:4" x14ac:dyDescent="0.3">
      <c r="A1" s="20" t="s">
        <v>8</v>
      </c>
      <c r="B1" s="28" t="s">
        <v>1</v>
      </c>
      <c r="C1" s="23" t="s">
        <v>13</v>
      </c>
      <c r="D1" s="24" t="s">
        <v>14</v>
      </c>
    </row>
    <row r="2" spans="1:4" x14ac:dyDescent="0.3">
      <c r="A2" s="11" t="s">
        <v>9</v>
      </c>
      <c r="B2" s="29" t="s">
        <v>15</v>
      </c>
      <c r="C2" s="25">
        <v>45442</v>
      </c>
      <c r="D2" s="3" t="s">
        <v>327</v>
      </c>
    </row>
    <row r="3" spans="1:4" x14ac:dyDescent="0.3">
      <c r="A3" s="11"/>
      <c r="B3" s="29"/>
      <c r="C3" s="25"/>
      <c r="D3" s="3"/>
    </row>
    <row r="4" spans="1:4" x14ac:dyDescent="0.3">
      <c r="A4" s="11"/>
      <c r="B4" s="29"/>
      <c r="C4" s="25"/>
      <c r="D4" s="3"/>
    </row>
    <row r="5" spans="1:4" x14ac:dyDescent="0.3">
      <c r="A5" s="11"/>
      <c r="B5" s="29"/>
      <c r="C5" s="25"/>
      <c r="D5" s="3"/>
    </row>
    <row r="6" spans="1:4" x14ac:dyDescent="0.3">
      <c r="A6" s="11"/>
      <c r="B6" s="29"/>
      <c r="C6" s="25"/>
      <c r="D6" s="3"/>
    </row>
    <row r="7" spans="1:4" ht="64.5" customHeight="1" x14ac:dyDescent="0.3">
      <c r="A7" s="11"/>
      <c r="B7" s="29"/>
      <c r="C7" s="25"/>
      <c r="D7" s="3"/>
    </row>
  </sheetData>
  <phoneticPr fontId="6"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vt:lpstr>
      <vt:lpstr>Access Points ePMP 4600</vt:lpstr>
      <vt:lpstr>Access Points ePMP 4600L</vt:lpstr>
      <vt:lpstr>Subscriber Modul Forc 4600C</vt:lpstr>
      <vt:lpstr>Subscriber Modul Forc 4625</vt:lpstr>
      <vt:lpstr>Complete BOM</vt:lpstr>
      <vt:lpstr>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Yu</dc:creator>
  <cp:lastModifiedBy>Karyn Pastorino</cp:lastModifiedBy>
  <dcterms:created xsi:type="dcterms:W3CDTF">2020-04-01T19:53:11Z</dcterms:created>
  <dcterms:modified xsi:type="dcterms:W3CDTF">2024-05-30T20:43:56Z</dcterms:modified>
</cp:coreProperties>
</file>